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 Rosa\Desktop\0115 IDTRACESAR\MIPG\Gestión por procesos\Procesos\1. Gestión gerencial\Formatos OK\"/>
    </mc:Choice>
  </mc:AlternateContent>
  <xr:revisionPtr revIDLastSave="0" documentId="13_ncr:1_{ADFF76AA-BC6B-4B4C-87A9-9F3B19C78A7C}" xr6:coauthVersionLast="37" xr6:coauthVersionMax="37" xr10:uidLastSave="{00000000-0000-0000-0000-000000000000}"/>
  <bookViews>
    <workbookView xWindow="0" yWindow="0" windowWidth="20490" windowHeight="7365" activeTab="1" xr2:uid="{6E8E6CED-8AAC-4EC0-A121-5DD067857F55}"/>
  </bookViews>
  <sheets>
    <sheet name="Resumen" sheetId="9" r:id="rId1"/>
    <sheet name="Componente 1" sheetId="1" r:id="rId2"/>
    <sheet name="Componente 2" sheetId="3" r:id="rId3"/>
    <sheet name="Componente 3" sheetId="4" r:id="rId4"/>
    <sheet name="Componente 4" sheetId="5" r:id="rId5"/>
    <sheet name="Componente 5" sheetId="6" r:id="rId6"/>
    <sheet name="Componente 6" sheetId="8" r:id="rId7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9" l="1"/>
  <c r="C7" i="8"/>
  <c r="F6" i="8" s="1"/>
  <c r="C6" i="8"/>
  <c r="E11" i="9"/>
  <c r="F6" i="6"/>
  <c r="C7" i="6"/>
  <c r="C6" i="6"/>
  <c r="E10" i="9"/>
  <c r="C7" i="5"/>
  <c r="C6" i="5"/>
  <c r="E9" i="9"/>
  <c r="C7" i="4"/>
  <c r="F6" i="4" s="1"/>
  <c r="C6" i="4"/>
  <c r="C6" i="3"/>
  <c r="C7" i="3"/>
  <c r="C6" i="1"/>
  <c r="C7" i="1"/>
  <c r="F6" i="5" l="1"/>
  <c r="F6" i="3"/>
  <c r="E8" i="9" s="1"/>
  <c r="F6" i="1"/>
  <c r="E7" i="9" s="1"/>
</calcChain>
</file>

<file path=xl/sharedStrings.xml><?xml version="1.0" encoding="utf-8"?>
<sst xmlns="http://schemas.openxmlformats.org/spreadsheetml/2006/main" count="383" uniqueCount="256">
  <si>
    <r>
      <rPr>
        <b/>
        <sz val="12"/>
        <color theme="1"/>
        <rFont val="Calibri"/>
      </rPr>
      <t>Versión</t>
    </r>
    <r>
      <rPr>
        <sz val="12"/>
        <color theme="1"/>
        <rFont val="Calibri"/>
      </rPr>
      <t>: 1</t>
    </r>
  </si>
  <si>
    <r>
      <rPr>
        <b/>
        <sz val="12"/>
        <color theme="1"/>
        <rFont val="Calibri"/>
      </rPr>
      <t>Fecha</t>
    </r>
    <r>
      <rPr>
        <sz val="12"/>
        <color theme="1"/>
        <rFont val="Calibri"/>
      </rPr>
      <t>: 11/06/2024</t>
    </r>
  </si>
  <si>
    <t>Seguimiento al Plan Anticorrupción y Atención al ciudadano</t>
  </si>
  <si>
    <t>Componente 1: Gestión del Riesgo de Corrupción -Mapa de Riesgos de Corrupción 2024</t>
  </si>
  <si>
    <t>Subcomponente</t>
  </si>
  <si>
    <t xml:space="preserve"> Actividades</t>
  </si>
  <si>
    <t>Meta o producto</t>
  </si>
  <si>
    <t xml:space="preserve">Responsable </t>
  </si>
  <si>
    <t>Fecha programada</t>
  </si>
  <si>
    <t>1.1</t>
  </si>
  <si>
    <t>Socializar la Política de Riesgos y capacitar en la estrategia denominada “Líneas de Defensa” a los jefes, secretarios y Líderes de programa de la entidad, en concordancia con el Plan Institucional de Capacitación</t>
  </si>
  <si>
    <t>Política actualizada.</t>
  </si>
  <si>
    <t>Oficina administrativa y financiera</t>
  </si>
  <si>
    <t>28 de febrero de 2024</t>
  </si>
  <si>
    <t>1.2</t>
  </si>
  <si>
    <t xml:space="preserve">Actualizar los riesgos de corrupción de la entidad aplicando la metodología de identificación establecida en la Guía de    administración del riesgo del DAFP, según el cronograma establecido y aprobado </t>
  </si>
  <si>
    <t xml:space="preserve">Mapas de riesgos actualizados </t>
  </si>
  <si>
    <t>Julio de 2024</t>
  </si>
  <si>
    <t>1.3</t>
  </si>
  <si>
    <t>Política de riesgos socializada</t>
  </si>
  <si>
    <t xml:space="preserve">Semestral </t>
  </si>
  <si>
    <t>2.1</t>
  </si>
  <si>
    <t>Socialización realizada</t>
  </si>
  <si>
    <t>comité Institucional de Gestión y</t>
  </si>
  <si>
    <t>Desempeño</t>
  </si>
  <si>
    <t>3.1</t>
  </si>
  <si>
    <t>Publicación de la matriz de riesgos de corrupción en la página web.</t>
  </si>
  <si>
    <t>matriz de riesgos de corrupción actualizados</t>
  </si>
  <si>
    <t>31 de enero de 2024</t>
  </si>
  <si>
    <t>3.2</t>
  </si>
  <si>
    <t>matriz de riesgos de corrupción socializados</t>
  </si>
  <si>
    <t xml:space="preserve">Permanente </t>
  </si>
  <si>
    <t>4.1</t>
  </si>
  <si>
    <t xml:space="preserve">Acompañamiento en la elaboración de planes de mejoramiento. </t>
  </si>
  <si>
    <t>Planes de mejoramiento elaborado y socializado</t>
  </si>
  <si>
    <t>5.1</t>
  </si>
  <si>
    <t xml:space="preserve">Lista de verificación de auditoria donde se identifique los tipos de riesgo </t>
  </si>
  <si>
    <t xml:space="preserve"> Control Interno  </t>
  </si>
  <si>
    <t>30 de marzo de 2024</t>
  </si>
  <si>
    <t>5.2.</t>
  </si>
  <si>
    <t>Informes de seguimiento publicados</t>
  </si>
  <si>
    <t xml:space="preserve"> Control Interno </t>
  </si>
  <si>
    <t>5.3</t>
  </si>
  <si>
    <t xml:space="preserve">Elaboración, rendición y publicación de informes de ley. </t>
  </si>
  <si>
    <t>Informes elaborados</t>
  </si>
  <si>
    <t>Periódico</t>
  </si>
  <si>
    <t>5.4</t>
  </si>
  <si>
    <t>Seguimientos realizados</t>
  </si>
  <si>
    <t>Subcomponente/procesos</t>
  </si>
  <si>
    <t>Actividades</t>
  </si>
  <si>
    <t>Responsable</t>
  </si>
  <si>
    <t>Fecha Inicio</t>
  </si>
  <si>
    <t>Fecha fin</t>
  </si>
  <si>
    <t>Actualizar el inventario de trámites y/o Otros Procedimientos Administrativos - OPAs</t>
  </si>
  <si>
    <t>Inventario de trámites y/o Otros Procedimientos Administrativos - OPAs registrados y/o actualizados en el SUIT</t>
  </si>
  <si>
    <t xml:space="preserve">Profesional </t>
  </si>
  <si>
    <t>Priorización de trámites</t>
  </si>
  <si>
    <t>Estrategia de Racionalización de trámites</t>
  </si>
  <si>
    <t>Elaboración  de la Estrategia  de Racionalización para el  2024</t>
  </si>
  <si>
    <t>. Estrategia elaborada, revisada y/o actualizada y aprobada para los trámites y/o Otros Procedimientos Administrativos - OPAs  en lenguaje claro - publicada en la web.</t>
  </si>
  <si>
    <t>. Registrar la Estrategia en el Sistema Único de Información de Trámites - SUIT.</t>
  </si>
  <si>
    <t>Elaboración e implementación de la  política de racionalización de tramites</t>
  </si>
  <si>
    <t>.  Elaboración e implementación de la política de racionalización de tramites la cual permita simplificar, estandarizar, eliminar, optimizar, y automatizar tramites y procedimientos administrativos</t>
  </si>
  <si>
    <t>Componente 3:   Rendición de Cuentas - (Participación Ciudadana)</t>
  </si>
  <si>
    <t>SUBCOMPONENTE</t>
  </si>
  <si>
    <t>N°</t>
  </si>
  <si>
    <t>ACTIVIDAD</t>
  </si>
  <si>
    <t>META</t>
  </si>
  <si>
    <t>O PRODUCTO     ENTREGABLE</t>
  </si>
  <si>
    <t>INDICADOR</t>
  </si>
  <si>
    <t>RESPONSABLE</t>
  </si>
  <si>
    <t>FECHA DE CUMPLIMIENTO</t>
  </si>
  <si>
    <t>Información de calidad y en lenguaje comprensible</t>
  </si>
  <si>
    <t>Sensibilizar los enlaces del proceso de Rendición de Cuentas frente a uso de lenguaje claro en los informes de rendición de cuentas</t>
  </si>
  <si>
    <t>Control de asistencia, registro fotográfico</t>
  </si>
  <si>
    <t>N.º de sensibilizaciones realzadas/N.º sensibilización programas</t>
  </si>
  <si>
    <t xml:space="preserve">Director </t>
  </si>
  <si>
    <t xml:space="preserve">Elaborar y socializar estrategia de rendición de cuentas 2024 para </t>
  </si>
  <si>
    <t>Estrategia de rendición de cuentas, registro de asistencia</t>
  </si>
  <si>
    <t>1 estrategia y 1 socialización realizada</t>
  </si>
  <si>
    <t>Director</t>
  </si>
  <si>
    <t>Elaborar y socializar la estrategia de comunicaciones que contenga las acciones a desarrollar e implementar para la correcta divulgación del proceso de rendición de cuentas</t>
  </si>
  <si>
    <t>Estrategia de comunicaciones</t>
  </si>
  <si>
    <t>1 estrategia de comunicaciones elaborada y socializada</t>
  </si>
  <si>
    <t>Consolidar y publicar información de gestión. (Se hace para el 100% de los espacios de Rendición Pública de Cuentas programados).</t>
  </si>
  <si>
    <t>Publicación de informes en la sede electrónica</t>
  </si>
  <si>
    <t>N.º de informes realizados/2 Informes programados</t>
  </si>
  <si>
    <t xml:space="preserve">Director  </t>
  </si>
  <si>
    <t>Publicar los Informes de Seguimiento al Plan de Desarrollo a través del seguimiento el Plan de Acción.</t>
  </si>
  <si>
    <t>Informes publicados en la sede electrónica municipal</t>
  </si>
  <si>
    <t>N.º de informes realizados/3 Informes de Seguimientos programados</t>
  </si>
  <si>
    <t>Diálogo de doble vía con la ciudadanía y sus organizaciones</t>
  </si>
  <si>
    <t>Elaborar y publicar informe de las respuestas dada a las preguntas de la ciudadanía en las audiencias públicas de rendición de cuentas</t>
  </si>
  <si>
    <t>N.º de informes realizados /2 Informes de respuestas programado</t>
  </si>
  <si>
    <t>Incentivos para motivar la cultura de la rendición y petición de cuentas</t>
  </si>
  <si>
    <t xml:space="preserve">Realizar jornadas de capacitación a la comunidad en materia de participación ciudadana a través </t>
  </si>
  <si>
    <t>Control de asistencia, registro fotográfico e informes trimestral</t>
  </si>
  <si>
    <t>N.º de Jornadas de capacitación realizadas/N.º Jornadas de capacitación a la comunidad programadas o solicitadas</t>
  </si>
  <si>
    <t>Capacitar y sensibilizar al equipo líder y a los servidores públicos frente a la cultura de la rendición de cuentas</t>
  </si>
  <si>
    <t>Registro fotográfico y Control de asistencia</t>
  </si>
  <si>
    <t>1 capacitación y sensibilización programada</t>
  </si>
  <si>
    <t>Incentivar y sensibilizar a los grupos de valor para la participación en las audiencias públicas de rendición de cuentas</t>
  </si>
  <si>
    <t>Una (1) sensibilización programada</t>
  </si>
  <si>
    <t>Publicar informe de carácter presupuestal sobre los temas a rendir en las rendiciones de cuentas</t>
  </si>
  <si>
    <t>Publicación del informe presupuestal</t>
  </si>
  <si>
    <t>N.º informes publicados/2 informe publicados programados</t>
  </si>
  <si>
    <t>Publicar informe de carácter contractual sobre los temas a rendir en las rendiciones de cuentas</t>
  </si>
  <si>
    <t>Publicación del informe de contratación</t>
  </si>
  <si>
    <t>N.º informes publicados/3 informe publicados programados</t>
  </si>
  <si>
    <t>Presentar ante el comité de coordinación los resultados del seguimiento de los riesgos de corrupción y del plan de auditoría.</t>
  </si>
  <si>
    <t>Difusión en diferentes medios (boletín, Spark. página web). Actas y listados de asistencia</t>
  </si>
  <si>
    <t>N.º informes presentados/1 Informe de seguimiento programado</t>
  </si>
  <si>
    <t>Evaluar y verificar, por parte del Control, el cumplimiento de la estrategia de rendición de cuentas incluyendo la eficacia y pertinencia de los mecanismos de participación ciudadana establecidos en el cronograma.</t>
  </si>
  <si>
    <t>3 informes de evaluación socializados</t>
  </si>
  <si>
    <t>N.º informes realizados/3 informes de evaluación programados</t>
  </si>
  <si>
    <t>Subcomponente 1                                           Director   estratégica del servicio al ciudadano</t>
  </si>
  <si>
    <t xml:space="preserve">Aprobar  de la Estrategia de Servicio al Ciudadano. </t>
  </si>
  <si>
    <t>Estrategia de Servicio al Ciudadano actualizada, publicada y socializada</t>
  </si>
  <si>
    <t>Análisis de información de los Grupos de Valor caracterizados que demanden la oferta institucional a través de PQRSD.</t>
  </si>
  <si>
    <t>Seguimientos  a la implementación de la caracterización de grupos de interés realizados</t>
  </si>
  <si>
    <t>Subcomponente 2                                            Fortalecimiento de los canales de atención</t>
  </si>
  <si>
    <t>Revisión y/o ajuste de las herramientas que apoyan la gestión de los canales de servicio al ciudadano</t>
  </si>
  <si>
    <t>. Informe de identificación de mejora de las herramientas relacionadas con el servicio al ciudadano (Grupos étnicos, población vulnerable, entre otros) uso de canales.</t>
  </si>
  <si>
    <t>2.3</t>
  </si>
  <si>
    <t>Actualizar el protocolo y  los lineamientos generales en peticiones, quejas, reclamos, solicitudes y denuncias.</t>
  </si>
  <si>
    <t>Protocolo de atención de PQR  Actualizado y socializado</t>
  </si>
  <si>
    <t>Jurídica</t>
  </si>
  <si>
    <t>2.4</t>
  </si>
  <si>
    <t>Implementar  la política de Protección de datos personales.</t>
  </si>
  <si>
    <t>Política de Protección de datos personales actualizado</t>
  </si>
  <si>
    <t>Gestión de TIC</t>
  </si>
  <si>
    <t>2.5</t>
  </si>
  <si>
    <t>política de atención a Enfoque diferencial</t>
  </si>
  <si>
    <t>Política de Atención a Enfoque Diferencial diseñado y socializado</t>
  </si>
  <si>
    <t xml:space="preserve">Director   </t>
  </si>
  <si>
    <t>Subcomponente 3                                                 Gestión de relacionamiento con los ciudadanos</t>
  </si>
  <si>
    <t>Realizar capacitaciones al interior de la entidad sobre el manual de servicio al ciudadano (recepción y tiempos de respuesta de PQRSD, protocolos de servicios y servicio al ciudadano, protocolo de administración por cada uno de los canales de atención dispuestos por la entidad).</t>
  </si>
  <si>
    <t xml:space="preserve">Capacitaciones sobre servicio al ciudadano </t>
  </si>
  <si>
    <t>Efectuar seguimiento a las PQRS y a los derechos de petición.</t>
  </si>
  <si>
    <t>Relación PQRS interpuestas.</t>
  </si>
  <si>
    <t>Control Interno</t>
  </si>
  <si>
    <t>Mensual</t>
  </si>
  <si>
    <t>3.3</t>
  </si>
  <si>
    <t>Realizar actividades para definir y/o ajustar la caracterización de los usuarios, ciudadanos, grupos de interés o Grupos de valor</t>
  </si>
  <si>
    <t>Fichas de caracterización revisadas y/o actualizadas, publicadas en la web y socializadas con los grupos de valor o partes interesadas (banner). Servidores públicos y contratistas correo masivo.</t>
  </si>
  <si>
    <t>Talento Humano</t>
  </si>
  <si>
    <t>Subcomponente 4                                            Evaluación de gestión y medición de la percepción ciudadana</t>
  </si>
  <si>
    <t xml:space="preserve">Medición de la percepción del ciudadano respecto de las actividades  atención y servicio al ciudadano </t>
  </si>
  <si>
    <t xml:space="preserve">Informe de percepción elaborado </t>
  </si>
  <si>
    <t>Subcomponente 1                                                                                         Lineamientos de Transparencia Activa</t>
  </si>
  <si>
    <t xml:space="preserve">a) Publicar y actualizar la información mínima obligatoria respecto a la estructura del sujeto obligado  (Art.9 Ley 1712 de 2014) </t>
  </si>
  <si>
    <t xml:space="preserve">Información actualizada en cada cambio o periodicidad establecida y publicada en el portal web </t>
  </si>
  <si>
    <t>d) Actualizar las normas generales y reglamentarias, políticas, lineamientos o manuales, las metas y objetivos de las unidades administrativas de conformidad con sus programas operativos y los resultados de las auditorías al ejercicio presupuestal e indicadores de desempeño</t>
  </si>
  <si>
    <t xml:space="preserve">Normograma actualizado en cada cambio o emisión de normatividad </t>
  </si>
  <si>
    <t>Realizar la publicación y actualización del Plan Anual de Adquisiciones.  Meses siguientes actualización.</t>
  </si>
  <si>
    <t>Plan Anual de Adquisiciones</t>
  </si>
  <si>
    <t>1.4</t>
  </si>
  <si>
    <t>Actualizar el sitio web de denuncias por actos de corrupción dispuesto a la ciudadanía</t>
  </si>
  <si>
    <t>Espacio de preguntas frecuentes o similar en la página web que fomenten la política de denuncia</t>
  </si>
  <si>
    <t>Director , Gestión de TIC</t>
  </si>
  <si>
    <t>1.5</t>
  </si>
  <si>
    <t>Actualización del micrositio  con las convocatorias programadas para la vigencia 2024</t>
  </si>
  <si>
    <t xml:space="preserve">(1) Un micrositio actualizado </t>
  </si>
  <si>
    <t>1.6</t>
  </si>
  <si>
    <t>Publicar trimestralmente el avance de ejecución de los Proyectos de Inversión y el avance del Plan de Acción</t>
  </si>
  <si>
    <t xml:space="preserve">Informes de  avance de ejecución de los Proyectos de Inversión y plan de acción  publicados en el micrositio de transparencia </t>
  </si>
  <si>
    <t>1.7</t>
  </si>
  <si>
    <t>Publicar y actualizar los conjuntos de Datos abiertos identificados en los activos de información</t>
  </si>
  <si>
    <t>Conjuntos de datos abiertos identificados en los activos de información publicados</t>
  </si>
  <si>
    <t>1.8</t>
  </si>
  <si>
    <t>Elaborar boletines de prensa sobre la gestión institucional realizada por las diferentes áreas de la Entidad.</t>
  </si>
  <si>
    <t xml:space="preserve">12 boletines </t>
  </si>
  <si>
    <t>Comunicaciones</t>
  </si>
  <si>
    <t>1.9</t>
  </si>
  <si>
    <t>Evaluar el nivel de implementación de la ley 1712 de 2014 aplicando la  matriz de autodiagnóstico desarrollada por la Procuraduría General de la Nación y que tiene a disposición de los sujetos obligados. En el link: http://www.procuraduria.gov.co/portal/grupo-transparencia.page</t>
  </si>
  <si>
    <t>90% de cumplimiento de publicación</t>
  </si>
  <si>
    <t xml:space="preserve">Control Interno, Director  </t>
  </si>
  <si>
    <t>Subcomponente 2                                                                                           Lineamientos de Transparencia Pasiva</t>
  </si>
  <si>
    <t>Realizar informes mensuales con la gestión realizada sobre peticiones, quejas, reclamos, sugerencias y felicitaciones - PQRSF recibidos tanto a través de la herramienta y  por los canales de la Entidad.</t>
  </si>
  <si>
    <t>Informes realizados</t>
  </si>
  <si>
    <t>Jefe de oficina</t>
  </si>
  <si>
    <t>2.2</t>
  </si>
  <si>
    <t xml:space="preserve">Generar informe sobre el estado actual de las denuncias de corrupción recibidas a través del canal dispuesto por la entidad </t>
  </si>
  <si>
    <t xml:space="preserve">Informe de denuncias de corrupción </t>
  </si>
  <si>
    <t xml:space="preserve">Jefe de oficina </t>
  </si>
  <si>
    <t>Subcomponente 3                                                                                             Elaboración los Instrumentos de Gestión de la Información</t>
  </si>
  <si>
    <t>Acto administrativo mediante el cual se adopta y actualiza los instrumentos que apoyan el proceso de gestión de la información, publicación en formato de hoja de cálculo en la web, en el enlace "Transparencia y acceso a información pública", así como en el portal de datos abiertos.</t>
  </si>
  <si>
    <t>Gestión Documental</t>
  </si>
  <si>
    <t>Realizar la actualización de TRD de la entidad</t>
  </si>
  <si>
    <t>Acto administrativo.</t>
  </si>
  <si>
    <t>Subcomponente 4                                                                                           Criterio diferencial de accesibilidad</t>
  </si>
  <si>
    <t>Realizar el seguimiento de la implementación de los criterios físicos de accesibilidad aplicables a las áreas de servicio al ciudadano de acuerdo con la norma técnica colombiana 6047</t>
  </si>
  <si>
    <t>4.2</t>
  </si>
  <si>
    <t>Gestionar la estandarización de las encuestas y formularios que se publican en la página web y canales de atención, en cumplimiento con los criterios mínimos de la Resolución 1519 de 2020.</t>
  </si>
  <si>
    <t>Capacitar a los funcionarios en la construcción de documentos con criterios de accesibilidad web (Word, Pdf, Excel, Power Point)</t>
  </si>
  <si>
    <t>Formatos y encuestas estandarizados</t>
  </si>
  <si>
    <t>Subcomponente 5                                                                                         Monitoreo del Acceso a la Información Pública</t>
  </si>
  <si>
    <t>Evaluar el mecanismo de seguimiento al acceso a información pública</t>
  </si>
  <si>
    <t xml:space="preserve">. Realizar evaluación a la aplicación del mecanismo y generar estadísticas.  </t>
  </si>
  <si>
    <t>. Ajustes al mecanismo de acuerdo al seguimiento.</t>
  </si>
  <si>
    <t>5.2</t>
  </si>
  <si>
    <t>Realizar y ejecutar el plan de seguimiento a la implementación de la resolución 1519 de 2020</t>
  </si>
  <si>
    <t>Plan de seguimiento a la implementación de la resolución 1519 de 2020 implementado</t>
  </si>
  <si>
    <t>6: Iniciativas Adicionales</t>
  </si>
  <si>
    <t>META O PRODUCTO ENTREGABLE</t>
  </si>
  <si>
    <t>Iniciativas Adicionales</t>
  </si>
  <si>
    <t>Capacitar a los líderes de área con sus respectivos equipos de trabajo, sobre la nueva matriz de riesgos de las y el código de Integridad</t>
  </si>
  <si>
    <t>Control de asistencia</t>
  </si>
  <si>
    <t>1 capacitación</t>
  </si>
  <si>
    <t>Formalizar medidas de austeridad en el uso de los recursos públicos.</t>
  </si>
  <si>
    <t>1 Decreto adoptando las medidas de austeridad en el uso de los recursos públicos.</t>
  </si>
  <si>
    <t>1 Decreto de medidas de austeridad</t>
  </si>
  <si>
    <t>Director - Jurídica</t>
  </si>
  <si>
    <t>Seguimiento a la implementación de la política de defensa jurídica y prevención del daño antijurídico.</t>
  </si>
  <si>
    <t>1 documento de Política de defensa jurídica</t>
  </si>
  <si>
    <t>1 política de defensa Jurídica socializada</t>
  </si>
  <si>
    <t xml:space="preserve">Elaborar y publicar informes de Austeridad en el gasto, </t>
  </si>
  <si>
    <t>Publicación   informes   en   la página web</t>
  </si>
  <si>
    <t>4 Informes publicados</t>
  </si>
  <si>
    <t>Implementar herramientas de gestión del conocimiento para fortalecer el desarrollo de la política de gestión del conocimiento y la innovación.</t>
  </si>
  <si>
    <t>Control de asistencia e informe de actividades</t>
  </si>
  <si>
    <t>N.º de actividades de gestión del conocimiento realizadas / N.º actividades de gestión del conocimiento programadas</t>
  </si>
  <si>
    <r>
      <t xml:space="preserve">Subcomponente /proceso 3  </t>
    </r>
    <r>
      <rPr>
        <sz val="12"/>
        <color rgb="FF000000"/>
        <rFont val="Arial"/>
        <family val="2"/>
      </rPr>
      <t xml:space="preserve">                                            divulgación </t>
    </r>
  </si>
  <si>
    <r>
      <t>Subcomponente/proceso 5</t>
    </r>
    <r>
      <rPr>
        <sz val="12"/>
        <color rgb="FF000000"/>
        <rFont val="Arial"/>
        <family val="2"/>
      </rPr>
      <t xml:space="preserve"> Seguimiento</t>
    </r>
  </si>
  <si>
    <t>Realizado</t>
  </si>
  <si>
    <t>Realizada</t>
  </si>
  <si>
    <t>Programadas</t>
  </si>
  <si>
    <t>Porcentaje de cumplimiento</t>
  </si>
  <si>
    <t>Componente</t>
  </si>
  <si>
    <t>Nombre</t>
  </si>
  <si>
    <t>Avance en la Gestión</t>
  </si>
  <si>
    <t>Principales falencias</t>
  </si>
  <si>
    <t>Compromisos</t>
  </si>
  <si>
    <t>Componente 1</t>
  </si>
  <si>
    <t>Componente 2</t>
  </si>
  <si>
    <t>Componente 3</t>
  </si>
  <si>
    <t>Componente 4</t>
  </si>
  <si>
    <t>Componente 5</t>
  </si>
  <si>
    <t>Componente 6</t>
  </si>
  <si>
    <t>MECANISMOS PARA LA TRANSPARENCIA Y ACCESO A LA INFORMACIÓN</t>
  </si>
  <si>
    <t>MECANISMOS PARA MEJORAR LA ATENCIÓN AL CIUDADANO</t>
  </si>
  <si>
    <t>RENDICIÓN DE CUENTAS</t>
  </si>
  <si>
    <t>RACIONALIZACIÓN DE TRÁMITES</t>
  </si>
  <si>
    <t>GESTIÓN DEL RIESGO DE CORRUPCIÓN -MAPA DE RIESGOS DE CORRUPCIÓN 2024</t>
  </si>
  <si>
    <t>INICIATIVAS ADICIONALES</t>
  </si>
  <si>
    <t>Revisar y/o actualizar los instrumentos  de gestión de la información:
.Registro o inventario de activos de información
.Esquema de publicación de la información
. Índice de información clasificada y reservada</t>
  </si>
  <si>
    <r>
      <rPr>
        <b/>
        <sz val="12"/>
        <color theme="1"/>
        <rFont val="Calibri"/>
      </rPr>
      <t>Código</t>
    </r>
    <r>
      <rPr>
        <sz val="12"/>
        <color theme="1"/>
        <rFont val="Calibri"/>
      </rPr>
      <t>: GGR-FR-15</t>
    </r>
  </si>
  <si>
    <t>Publicar en el portal web de Instituto de Transito Departamental IDTRACESAR, Programa de Transparencia y Ética Pública, incluyendo el mapa de riesgos de corrupción.</t>
  </si>
  <si>
    <t>Primera Línea de Defensa: Seguimiento por parte de cada dependencia a los riesgos identificados en su dependencia, así como los controles y respectivos avances.</t>
  </si>
  <si>
    <t xml:space="preserve"> Realizar el seguimiento a los controles y actividades, establecidas para cada riesgo de corrupción, según la matriz de Riesgos de la entidad.</t>
  </si>
  <si>
    <t>Realizar la Evaluación al cumplimiento del PTEP, incluyendo la Evaluación a la Gestión de Riesgo de Corrupción.</t>
  </si>
  <si>
    <t>Socializar ante el Comité Institucional de Gestión y Desempeño el Programa de Transparencia y Ética Pública, incluyendo el mapa de riesgos de corrupción, para su respectiva aprobación.</t>
  </si>
  <si>
    <t>Realizar la socialización del Informe de Riesgos de la entidad ante los jefes, secretarios, Líderes de programa de la entidad y los enlaces asignados, detallando el avance y estado actual de los riesgos de la entidad.</t>
  </si>
  <si>
    <r>
      <t xml:space="preserve">Subcomponente /proceso 1  </t>
    </r>
    <r>
      <rPr>
        <sz val="12"/>
        <color rgb="FF000000"/>
        <rFont val="Arial"/>
        <family val="2"/>
      </rPr>
      <t xml:space="preserve">                          
Política administración de riesgos               </t>
    </r>
  </si>
  <si>
    <r>
      <t xml:space="preserve">Subcomponente/proceso 2 </t>
    </r>
    <r>
      <rPr>
        <sz val="12"/>
        <color rgb="FF000000"/>
        <rFont val="Arial"/>
        <family val="2"/>
      </rPr>
      <t xml:space="preserve">                                                
 Construcción del mapa de riesgos de corrupción                     </t>
    </r>
  </si>
  <si>
    <r>
      <t xml:space="preserve">Subcomponente /proceso 4    </t>
    </r>
    <r>
      <rPr>
        <sz val="12"/>
        <color rgb="FF000000"/>
        <rFont val="Arial"/>
        <family val="2"/>
      </rPr>
      <t xml:space="preserve">                                       </t>
    </r>
    <r>
      <rPr>
        <b/>
        <sz val="12"/>
        <color rgb="FF000000"/>
        <rFont val="Arial"/>
        <family val="2"/>
      </rPr>
      <t xml:space="preserve">
</t>
    </r>
    <r>
      <rPr>
        <sz val="12"/>
        <color rgb="FF000000"/>
        <rFont val="Arial"/>
        <family val="2"/>
      </rPr>
      <t xml:space="preserve">Monitoreo o revisión y publicación de ajustes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</si>
</sst>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Arial"/>
      <family val="2"/>
    </font>
    <font>
      <sz val="8"/>
      <color rgb="FF0D0D0D"/>
      <name val="Calibri"/>
      <family val="2"/>
    </font>
    <font>
      <b/>
      <sz val="16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ECECEC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80">
    <xf numFmtId="0" fontId="0" fillId="0" borderId="0" xfId="0"/>
    <xf numFmtId="0" fontId="0" fillId="0" borderId="9" xfId="0" applyBorder="1"/>
    <xf numFmtId="0" fontId="0" fillId="0" borderId="0" xfId="0" applyAlignment="1">
      <alignment horizontal="center" vertical="center" wrapText="1"/>
    </xf>
    <xf numFmtId="0" fontId="0" fillId="0" borderId="11" xfId="0" applyBorder="1"/>
    <xf numFmtId="0" fontId="10" fillId="6" borderId="4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justify" vertical="center" wrapText="1"/>
    </xf>
    <xf numFmtId="0" fontId="11" fillId="7" borderId="9" xfId="0" applyFont="1" applyFill="1" applyBorder="1" applyAlignment="1">
      <alignment horizontal="justify" vertical="center"/>
    </xf>
    <xf numFmtId="0" fontId="11" fillId="7" borderId="9" xfId="0" applyFont="1" applyFill="1" applyBorder="1" applyAlignment="1">
      <alignment horizontal="justify" vertical="center" wrapText="1"/>
    </xf>
    <xf numFmtId="14" fontId="11" fillId="7" borderId="9" xfId="0" applyNumberFormat="1" applyFont="1" applyFill="1" applyBorder="1" applyAlignment="1">
      <alignment horizontal="center" vertical="center" wrapText="1"/>
    </xf>
    <xf numFmtId="14" fontId="11" fillId="7" borderId="9" xfId="0" applyNumberFormat="1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justify" vertical="center"/>
    </xf>
    <xf numFmtId="0" fontId="11" fillId="7" borderId="11" xfId="0" applyFont="1" applyFill="1" applyBorder="1" applyAlignment="1">
      <alignment horizontal="justify" vertical="center" wrapText="1"/>
    </xf>
    <xf numFmtId="0" fontId="0" fillId="7" borderId="11" xfId="0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justify" vertical="center" wrapText="1"/>
    </xf>
    <xf numFmtId="14" fontId="9" fillId="0" borderId="13" xfId="0" applyNumberFormat="1" applyFont="1" applyBorder="1" applyAlignment="1">
      <alignment horizontal="justify" vertical="center"/>
    </xf>
    <xf numFmtId="0" fontId="8" fillId="0" borderId="14" xfId="0" applyFont="1" applyBorder="1" applyAlignment="1">
      <alignment horizontal="center" vertical="center"/>
    </xf>
    <xf numFmtId="0" fontId="8" fillId="10" borderId="3" xfId="0" applyFont="1" applyFill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9" fillId="0" borderId="16" xfId="0" applyFont="1" applyBorder="1" applyAlignment="1">
      <alignment horizontal="justify" vertical="center" wrapText="1"/>
    </xf>
    <xf numFmtId="14" fontId="9" fillId="0" borderId="16" xfId="0" applyNumberFormat="1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0" fillId="6" borderId="4" xfId="0" applyFont="1" applyFill="1" applyBorder="1" applyAlignment="1">
      <alignment horizontal="center" vertical="center"/>
    </xf>
    <xf numFmtId="14" fontId="13" fillId="7" borderId="9" xfId="0" applyNumberFormat="1" applyFont="1" applyFill="1" applyBorder="1" applyAlignment="1">
      <alignment horizontal="center" vertical="center" wrapText="1"/>
    </xf>
    <xf numFmtId="14" fontId="13" fillId="7" borderId="9" xfId="0" applyNumberFormat="1" applyFont="1" applyFill="1" applyBorder="1" applyAlignment="1">
      <alignment horizontal="right" vertical="center" wrapText="1"/>
    </xf>
    <xf numFmtId="0" fontId="11" fillId="7" borderId="9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justify" vertical="center" wrapText="1"/>
    </xf>
    <xf numFmtId="14" fontId="11" fillId="7" borderId="7" xfId="0" applyNumberFormat="1" applyFont="1" applyFill="1" applyBorder="1" applyAlignment="1">
      <alignment horizontal="center" vertical="center"/>
    </xf>
    <xf numFmtId="14" fontId="13" fillId="7" borderId="7" xfId="0" applyNumberFormat="1" applyFont="1" applyFill="1" applyBorder="1" applyAlignment="1">
      <alignment horizontal="right" vertical="center" wrapText="1"/>
    </xf>
    <xf numFmtId="0" fontId="0" fillId="7" borderId="9" xfId="0" applyFill="1" applyBorder="1" applyAlignment="1">
      <alignment vertical="center" wrapText="1"/>
    </xf>
    <xf numFmtId="0" fontId="4" fillId="2" borderId="22" xfId="3" applyFont="1" applyFill="1" applyBorder="1" applyAlignment="1">
      <alignment horizontal="left" vertical="center" wrapText="1"/>
    </xf>
    <xf numFmtId="0" fontId="4" fillId="2" borderId="23" xfId="3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2" borderId="11" xfId="3" applyFont="1" applyFill="1" applyBorder="1" applyAlignment="1">
      <alignment wrapText="1"/>
    </xf>
    <xf numFmtId="0" fontId="3" fillId="2" borderId="18" xfId="3" applyFont="1" applyFill="1" applyBorder="1" applyAlignment="1">
      <alignment wrapText="1"/>
    </xf>
    <xf numFmtId="0" fontId="3" fillId="2" borderId="17" xfId="3" applyFont="1" applyFill="1" applyBorder="1" applyAlignment="1">
      <alignment wrapText="1"/>
    </xf>
    <xf numFmtId="0" fontId="3" fillId="2" borderId="19" xfId="3" applyFont="1" applyFill="1" applyBorder="1" applyAlignment="1">
      <alignment wrapText="1"/>
    </xf>
    <xf numFmtId="0" fontId="3" fillId="2" borderId="20" xfId="3" applyFont="1" applyFill="1" applyBorder="1" applyAlignment="1">
      <alignment wrapText="1"/>
    </xf>
    <xf numFmtId="0" fontId="3" fillId="2" borderId="9" xfId="3" applyFont="1" applyFill="1" applyBorder="1" applyAlignment="1">
      <alignment wrapText="1"/>
    </xf>
    <xf numFmtId="10" fontId="17" fillId="0" borderId="4" xfId="2" applyNumberFormat="1" applyFont="1" applyBorder="1" applyAlignment="1">
      <alignment horizontal="center" vertical="center" wrapText="1"/>
    </xf>
    <xf numFmtId="43" fontId="11" fillId="7" borderId="9" xfId="1" applyFont="1" applyFill="1" applyBorder="1" applyAlignment="1">
      <alignment horizontal="center" vertical="center" wrapText="1"/>
    </xf>
    <xf numFmtId="43" fontId="18" fillId="0" borderId="9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2" borderId="30" xfId="3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10" fontId="17" fillId="0" borderId="28" xfId="0" applyNumberFormat="1" applyFont="1" applyBorder="1" applyAlignment="1">
      <alignment horizontal="center" vertical="center"/>
    </xf>
    <xf numFmtId="10" fontId="17" fillId="0" borderId="2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justify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0" fontId="17" fillId="0" borderId="26" xfId="0" applyNumberFormat="1" applyFont="1" applyBorder="1" applyAlignment="1">
      <alignment horizontal="center" vertical="center"/>
    </xf>
    <xf numFmtId="0" fontId="4" fillId="2" borderId="21" xfId="3" applyFont="1" applyFill="1" applyBorder="1" applyAlignment="1">
      <alignment horizontal="left" vertical="center" wrapText="1"/>
    </xf>
    <xf numFmtId="43" fontId="17" fillId="0" borderId="0" xfId="0" applyNumberFormat="1" applyFont="1" applyAlignment="1">
      <alignment horizontal="center" vertical="center"/>
    </xf>
    <xf numFmtId="9" fontId="17" fillId="0" borderId="0" xfId="2" applyFont="1" applyAlignment="1">
      <alignment horizontal="center" vertical="center"/>
    </xf>
    <xf numFmtId="10" fontId="0" fillId="0" borderId="0" xfId="0" applyNumberFormat="1"/>
    <xf numFmtId="0" fontId="14" fillId="0" borderId="18" xfId="3" applyFont="1" applyFill="1" applyBorder="1" applyAlignment="1">
      <alignment horizontal="center" vertical="center" wrapText="1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4" fontId="11" fillId="7" borderId="12" xfId="0" applyNumberFormat="1" applyFont="1" applyFill="1" applyBorder="1" applyAlignment="1">
      <alignment horizontal="center" vertical="center" wrapText="1"/>
    </xf>
    <xf numFmtId="14" fontId="11" fillId="7" borderId="8" xfId="0" applyNumberFormat="1" applyFont="1" applyFill="1" applyBorder="1" applyAlignment="1">
      <alignment horizontal="center" vertical="center" wrapText="1"/>
    </xf>
    <xf numFmtId="43" fontId="11" fillId="7" borderId="12" xfId="1" applyFont="1" applyFill="1" applyBorder="1" applyAlignment="1">
      <alignment horizontal="center" vertical="center" wrapText="1"/>
    </xf>
    <xf numFmtId="43" fontId="11" fillId="7" borderId="10" xfId="1" applyFont="1" applyFill="1" applyBorder="1" applyAlignment="1">
      <alignment horizontal="center" vertical="center" wrapText="1"/>
    </xf>
    <xf numFmtId="43" fontId="11" fillId="7" borderId="8" xfId="1" applyFont="1" applyFill="1" applyBorder="1" applyAlignment="1">
      <alignment horizontal="center" vertical="center" wrapText="1"/>
    </xf>
    <xf numFmtId="14" fontId="11" fillId="7" borderId="10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justify" vertical="center" wrapText="1"/>
    </xf>
    <xf numFmtId="0" fontId="11" fillId="7" borderId="10" xfId="0" applyFont="1" applyFill="1" applyBorder="1" applyAlignment="1">
      <alignment horizontal="justify" vertical="center" wrapText="1"/>
    </xf>
    <xf numFmtId="0" fontId="11" fillId="7" borderId="8" xfId="0" applyFont="1" applyFill="1" applyBorder="1" applyAlignment="1">
      <alignment horizontal="justify" vertical="center" wrapText="1"/>
    </xf>
    <xf numFmtId="0" fontId="11" fillId="7" borderId="12" xfId="0" applyFont="1" applyFill="1" applyBorder="1" applyAlignment="1">
      <alignment horizontal="justify" vertical="center"/>
    </xf>
    <xf numFmtId="0" fontId="11" fillId="7" borderId="10" xfId="0" applyFont="1" applyFill="1" applyBorder="1" applyAlignment="1">
      <alignment horizontal="justify" vertical="center"/>
    </xf>
    <xf numFmtId="0" fontId="11" fillId="7" borderId="8" xfId="0" applyFont="1" applyFill="1" applyBorder="1" applyAlignment="1">
      <alignment horizontal="justify" vertical="center"/>
    </xf>
    <xf numFmtId="14" fontId="11" fillId="7" borderId="12" xfId="0" applyNumberFormat="1" applyFont="1" applyFill="1" applyBorder="1" applyAlignment="1">
      <alignment horizontal="center" vertical="center"/>
    </xf>
    <xf numFmtId="14" fontId="11" fillId="7" borderId="10" xfId="0" applyNumberFormat="1" applyFont="1" applyFill="1" applyBorder="1" applyAlignment="1">
      <alignment horizontal="center" vertical="center"/>
    </xf>
    <xf numFmtId="14" fontId="11" fillId="7" borderId="8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justify" vertical="center" wrapText="1"/>
    </xf>
    <xf numFmtId="0" fontId="8" fillId="10" borderId="2" xfId="0" applyFont="1" applyFill="1" applyBorder="1" applyAlignment="1">
      <alignment horizontal="justify" vertical="center" wrapText="1"/>
    </xf>
    <xf numFmtId="0" fontId="8" fillId="10" borderId="15" xfId="0" applyFont="1" applyFill="1" applyBorder="1" applyAlignment="1">
      <alignment horizontal="justify" vertical="center" wrapText="1"/>
    </xf>
    <xf numFmtId="0" fontId="8" fillId="9" borderId="2" xfId="0" applyFont="1" applyFill="1" applyBorder="1" applyAlignment="1">
      <alignment horizontal="justify" vertical="center" wrapText="1"/>
    </xf>
    <xf numFmtId="0" fontId="8" fillId="9" borderId="3" xfId="0" applyFont="1" applyFill="1" applyBorder="1" applyAlignment="1">
      <alignment horizontal="justify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13" fillId="7" borderId="12" xfId="0" applyNumberFormat="1" applyFont="1" applyFill="1" applyBorder="1" applyAlignment="1">
      <alignment horizontal="right" vertical="center" wrapText="1"/>
    </xf>
    <xf numFmtId="14" fontId="13" fillId="7" borderId="10" xfId="0" applyNumberFormat="1" applyFont="1" applyFill="1" applyBorder="1" applyAlignment="1">
      <alignment horizontal="right" vertical="center" wrapText="1"/>
    </xf>
    <xf numFmtId="14" fontId="13" fillId="7" borderId="8" xfId="0" applyNumberFormat="1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left" vertical="center" wrapText="1"/>
    </xf>
    <xf numFmtId="0" fontId="11" fillId="7" borderId="10" xfId="0" applyFont="1" applyFill="1" applyBorder="1" applyAlignment="1">
      <alignment horizontal="left" vertical="center" wrapText="1"/>
    </xf>
    <xf numFmtId="0" fontId="11" fillId="7" borderId="8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 indent="3"/>
    </xf>
    <xf numFmtId="0" fontId="7" fillId="9" borderId="8" xfId="0" applyFont="1" applyFill="1" applyBorder="1" applyAlignment="1">
      <alignment horizontal="left" vertical="center" wrapText="1" indent="3"/>
    </xf>
    <xf numFmtId="0" fontId="7" fillId="9" borderId="10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left" vertical="center" wrapText="1" indent="1"/>
    </xf>
    <xf numFmtId="0" fontId="7" fillId="9" borderId="8" xfId="0" applyFont="1" applyFill="1" applyBorder="1" applyAlignment="1">
      <alignment horizontal="left" vertical="center" wrapText="1" indent="1"/>
    </xf>
    <xf numFmtId="0" fontId="7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left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2F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114301</xdr:colOff>
      <xdr:row>1</xdr:row>
      <xdr:rowOff>133349</xdr:rowOff>
    </xdr:from>
    <xdr:ext cx="1752600" cy="533401"/>
    <xdr:pic>
      <xdr:nvPicPr>
        <xdr:cNvPr id="2" name="image2.png" descr="Gobernación del Cesar">
          <a:extLst>
            <a:ext uri="{FF2B5EF4-FFF2-40B4-BE49-F238E27FC236}">
              <a16:creationId xmlns:a16="http://schemas.microsoft.com/office/drawing/2014/main" id="{E71294A9-9CF0-4857-A0E2-8EE96D6D7B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1" y="333374"/>
          <a:ext cx="1752600" cy="533401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133351</xdr:colOff>
      <xdr:row>1</xdr:row>
      <xdr:rowOff>85724</xdr:rowOff>
    </xdr:from>
    <xdr:to>
      <xdr:col>7</xdr:col>
      <xdr:colOff>1019175</xdr:colOff>
      <xdr:row>3</xdr:row>
      <xdr:rowOff>142875</xdr:rowOff>
    </xdr:to>
    <xdr:pic>
      <xdr:nvPicPr>
        <xdr:cNvPr id="3" name="image1.png" descr="Logo del Instituto Departamental de Tránsito de Cesar.">
          <a:extLst>
            <a:ext uri="{FF2B5EF4-FFF2-40B4-BE49-F238E27FC236}">
              <a16:creationId xmlns:a16="http://schemas.microsoft.com/office/drawing/2014/main" id="{7EA5E2B5-384F-4C95-BB5A-94121BF28A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1" y="285749"/>
          <a:ext cx="1914524" cy="65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409576</xdr:colOff>
      <xdr:row>1</xdr:row>
      <xdr:rowOff>133349</xdr:rowOff>
    </xdr:from>
    <xdr:ext cx="1752600" cy="533401"/>
    <xdr:pic>
      <xdr:nvPicPr>
        <xdr:cNvPr id="2" name="image2.png" descr="Gobernación del Cesar">
          <a:extLst>
            <a:ext uri="{FF2B5EF4-FFF2-40B4-BE49-F238E27FC236}">
              <a16:creationId xmlns:a16="http://schemas.microsoft.com/office/drawing/2014/main" id="{37511086-BE25-46FB-A7BA-04D2468B42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6" y="333374"/>
          <a:ext cx="1752600" cy="533401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133351</xdr:colOff>
      <xdr:row>1</xdr:row>
      <xdr:rowOff>104774</xdr:rowOff>
    </xdr:from>
    <xdr:to>
      <xdr:col>7</xdr:col>
      <xdr:colOff>847725</xdr:colOff>
      <xdr:row>3</xdr:row>
      <xdr:rowOff>285749</xdr:rowOff>
    </xdr:to>
    <xdr:pic>
      <xdr:nvPicPr>
        <xdr:cNvPr id="3" name="image1.png" descr="Logo del Instituto Departamental de Tránsito de Cesar.">
          <a:extLst>
            <a:ext uri="{FF2B5EF4-FFF2-40B4-BE49-F238E27FC236}">
              <a16:creationId xmlns:a16="http://schemas.microsoft.com/office/drawing/2014/main" id="{A6B364D3-620F-4481-9E1E-F701B62C2C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1" y="304799"/>
          <a:ext cx="218122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466726</xdr:colOff>
      <xdr:row>1</xdr:row>
      <xdr:rowOff>238124</xdr:rowOff>
    </xdr:from>
    <xdr:ext cx="1971674" cy="657226"/>
    <xdr:pic>
      <xdr:nvPicPr>
        <xdr:cNvPr id="6" name="image2.png" descr="Gobernación del Cesar">
          <a:extLst>
            <a:ext uri="{FF2B5EF4-FFF2-40B4-BE49-F238E27FC236}">
              <a16:creationId xmlns:a16="http://schemas.microsoft.com/office/drawing/2014/main" id="{9F84B885-30A2-482B-8501-D8B3545A13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6" y="438149"/>
          <a:ext cx="1971674" cy="657226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180975</xdr:colOff>
      <xdr:row>1</xdr:row>
      <xdr:rowOff>190500</xdr:rowOff>
    </xdr:from>
    <xdr:to>
      <xdr:col>7</xdr:col>
      <xdr:colOff>962024</xdr:colOff>
      <xdr:row>3</xdr:row>
      <xdr:rowOff>85726</xdr:rowOff>
    </xdr:to>
    <xdr:pic>
      <xdr:nvPicPr>
        <xdr:cNvPr id="7" name="image1.png" descr="Logo del Instituto Departamental de Tránsito de Cesar.">
          <a:extLst>
            <a:ext uri="{FF2B5EF4-FFF2-40B4-BE49-F238E27FC236}">
              <a16:creationId xmlns:a16="http://schemas.microsoft.com/office/drawing/2014/main" id="{8E3D41C6-6AA9-42BD-9511-8ABA5AD7BC9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390525"/>
          <a:ext cx="1981199" cy="65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457201</xdr:colOff>
      <xdr:row>1</xdr:row>
      <xdr:rowOff>295274</xdr:rowOff>
    </xdr:from>
    <xdr:ext cx="1752600" cy="533401"/>
    <xdr:pic>
      <xdr:nvPicPr>
        <xdr:cNvPr id="4" name="image2.png" descr="Gobernación del Cesar">
          <a:extLst>
            <a:ext uri="{FF2B5EF4-FFF2-40B4-BE49-F238E27FC236}">
              <a16:creationId xmlns:a16="http://schemas.microsoft.com/office/drawing/2014/main" id="{A1B0FC00-AA9C-490F-BAF7-D24F3DE7ED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1" y="495299"/>
          <a:ext cx="1752600" cy="533401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238126</xdr:colOff>
      <xdr:row>1</xdr:row>
      <xdr:rowOff>152400</xdr:rowOff>
    </xdr:from>
    <xdr:to>
      <xdr:col>7</xdr:col>
      <xdr:colOff>1333500</xdr:colOff>
      <xdr:row>3</xdr:row>
      <xdr:rowOff>180976</xdr:rowOff>
    </xdr:to>
    <xdr:pic>
      <xdr:nvPicPr>
        <xdr:cNvPr id="5" name="image1.png" descr="Logo del Instituto Departamental de Tránsito de Cesar.">
          <a:extLst>
            <a:ext uri="{FF2B5EF4-FFF2-40B4-BE49-F238E27FC236}">
              <a16:creationId xmlns:a16="http://schemas.microsoft.com/office/drawing/2014/main" id="{36BA7FAF-F227-4ED8-991B-5210470693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8151" y="352425"/>
          <a:ext cx="2314574" cy="79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285751</xdr:colOff>
      <xdr:row>1</xdr:row>
      <xdr:rowOff>285749</xdr:rowOff>
    </xdr:from>
    <xdr:ext cx="1752600" cy="533401"/>
    <xdr:pic>
      <xdr:nvPicPr>
        <xdr:cNvPr id="4" name="image2.png" descr="Gobernación del Cesar">
          <a:extLst>
            <a:ext uri="{FF2B5EF4-FFF2-40B4-BE49-F238E27FC236}">
              <a16:creationId xmlns:a16="http://schemas.microsoft.com/office/drawing/2014/main" id="{4F380F9A-441F-437A-B04D-D41F4FF2F4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1" y="485774"/>
          <a:ext cx="1752600" cy="533401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228601</xdr:colOff>
      <xdr:row>1</xdr:row>
      <xdr:rowOff>200025</xdr:rowOff>
    </xdr:from>
    <xdr:to>
      <xdr:col>7</xdr:col>
      <xdr:colOff>981075</xdr:colOff>
      <xdr:row>3</xdr:row>
      <xdr:rowOff>133350</xdr:rowOff>
    </xdr:to>
    <xdr:pic>
      <xdr:nvPicPr>
        <xdr:cNvPr id="5" name="image1.png" descr="Logo del Instituto Departamental de Tránsito de Cesar.">
          <a:extLst>
            <a:ext uri="{FF2B5EF4-FFF2-40B4-BE49-F238E27FC236}">
              <a16:creationId xmlns:a16="http://schemas.microsoft.com/office/drawing/2014/main" id="{11917B5C-0E97-40C7-938E-59E330FBF4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1" y="400050"/>
          <a:ext cx="19811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285751</xdr:colOff>
      <xdr:row>1</xdr:row>
      <xdr:rowOff>285749</xdr:rowOff>
    </xdr:from>
    <xdr:ext cx="1752600" cy="533401"/>
    <xdr:pic>
      <xdr:nvPicPr>
        <xdr:cNvPr id="4" name="image2.png" descr="Gobernación del Cesar">
          <a:extLst>
            <a:ext uri="{FF2B5EF4-FFF2-40B4-BE49-F238E27FC236}">
              <a16:creationId xmlns:a16="http://schemas.microsoft.com/office/drawing/2014/main" id="{DEA0087A-F435-407A-A1D6-E05DFCC94B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1" y="485774"/>
          <a:ext cx="1752600" cy="533401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228600</xdr:colOff>
      <xdr:row>1</xdr:row>
      <xdr:rowOff>190500</xdr:rowOff>
    </xdr:from>
    <xdr:to>
      <xdr:col>7</xdr:col>
      <xdr:colOff>1409699</xdr:colOff>
      <xdr:row>3</xdr:row>
      <xdr:rowOff>104775</xdr:rowOff>
    </xdr:to>
    <xdr:pic>
      <xdr:nvPicPr>
        <xdr:cNvPr id="5" name="image1.png" descr="Logo del Instituto Departamental de Tránsito de Cesar.">
          <a:extLst>
            <a:ext uri="{FF2B5EF4-FFF2-40B4-BE49-F238E27FC236}">
              <a16:creationId xmlns:a16="http://schemas.microsoft.com/office/drawing/2014/main" id="{16402335-9B9E-4EBB-A19E-2B73A0A87E9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390525"/>
          <a:ext cx="194309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571501</xdr:colOff>
      <xdr:row>1</xdr:row>
      <xdr:rowOff>66674</xdr:rowOff>
    </xdr:from>
    <xdr:ext cx="1752600" cy="533401"/>
    <xdr:pic>
      <xdr:nvPicPr>
        <xdr:cNvPr id="4" name="image2.png" descr="Gobernación del Cesar">
          <a:extLst>
            <a:ext uri="{FF2B5EF4-FFF2-40B4-BE49-F238E27FC236}">
              <a16:creationId xmlns:a16="http://schemas.microsoft.com/office/drawing/2014/main" id="{E108EB2E-876A-4D66-ABD0-9121F590EA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1" y="266699"/>
          <a:ext cx="1752600" cy="533401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228600</xdr:colOff>
      <xdr:row>1</xdr:row>
      <xdr:rowOff>66675</xdr:rowOff>
    </xdr:from>
    <xdr:to>
      <xdr:col>7</xdr:col>
      <xdr:colOff>1285875</xdr:colOff>
      <xdr:row>3</xdr:row>
      <xdr:rowOff>85725</xdr:rowOff>
    </xdr:to>
    <xdr:pic>
      <xdr:nvPicPr>
        <xdr:cNvPr id="5" name="image1.png" descr="Logo del Instituto Departamental de Tránsito de Cesar.">
          <a:extLst>
            <a:ext uri="{FF2B5EF4-FFF2-40B4-BE49-F238E27FC236}">
              <a16:creationId xmlns:a16="http://schemas.microsoft.com/office/drawing/2014/main" id="{3DE2E698-6F25-44E8-815C-EAEB0EF9BF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266700"/>
          <a:ext cx="20955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D0661-491B-4903-810E-C0E4A291F193}">
  <dimension ref="A1:I14"/>
  <sheetViews>
    <sheetView topLeftCell="B7" workbookViewId="0">
      <selection activeCell="E13" sqref="E13"/>
    </sheetView>
  </sheetViews>
  <sheetFormatPr baseColWidth="10" defaultColWidth="0" defaultRowHeight="15" zeroHeight="1" x14ac:dyDescent="0.25"/>
  <cols>
    <col min="1" max="1" width="11.42578125" customWidth="1"/>
    <col min="2" max="2" width="12.7109375" customWidth="1"/>
    <col min="3" max="3" width="17.7109375" customWidth="1"/>
    <col min="4" max="4" width="40.42578125" customWidth="1"/>
    <col min="5" max="5" width="55.28515625" customWidth="1"/>
    <col min="6" max="6" width="23" customWidth="1"/>
    <col min="7" max="7" width="19" customWidth="1"/>
    <col min="8" max="8" width="17.7109375" customWidth="1"/>
    <col min="9" max="9" width="11.42578125" customWidth="1"/>
    <col min="10" max="16384" width="11.42578125" hidden="1"/>
  </cols>
  <sheetData>
    <row r="1" spans="2:9" ht="15.75" thickBot="1" x14ac:dyDescent="0.3"/>
    <row r="2" spans="2:9" ht="15.75" x14ac:dyDescent="0.25">
      <c r="B2" s="49"/>
      <c r="C2" s="50"/>
      <c r="D2" s="87" t="s">
        <v>2</v>
      </c>
      <c r="E2" s="88"/>
      <c r="F2" s="83" t="s">
        <v>246</v>
      </c>
      <c r="G2" s="93"/>
      <c r="H2" s="94"/>
    </row>
    <row r="3" spans="2:9" ht="15.75" x14ac:dyDescent="0.25">
      <c r="B3" s="51"/>
      <c r="C3" s="48"/>
      <c r="D3" s="89"/>
      <c r="E3" s="90"/>
      <c r="F3" s="39" t="s">
        <v>0</v>
      </c>
      <c r="G3" s="95"/>
      <c r="H3" s="96"/>
    </row>
    <row r="4" spans="2:9" ht="24" customHeight="1" thickBot="1" x14ac:dyDescent="0.3">
      <c r="B4" s="52"/>
      <c r="C4" s="53"/>
      <c r="D4" s="91"/>
      <c r="E4" s="92"/>
      <c r="F4" s="40" t="s">
        <v>1</v>
      </c>
      <c r="G4" s="97"/>
      <c r="H4" s="98"/>
    </row>
    <row r="5" spans="2:9" ht="15.75" thickBot="1" x14ac:dyDescent="0.3"/>
    <row r="6" spans="2:9" ht="32.25" thickBot="1" x14ac:dyDescent="0.3">
      <c r="C6" s="72" t="s">
        <v>228</v>
      </c>
      <c r="D6" s="68" t="s">
        <v>229</v>
      </c>
      <c r="E6" s="65" t="s">
        <v>230</v>
      </c>
      <c r="F6" s="66" t="s">
        <v>231</v>
      </c>
      <c r="G6" s="67" t="s">
        <v>232</v>
      </c>
    </row>
    <row r="7" spans="2:9" s="58" customFormat="1" ht="48" customHeight="1" x14ac:dyDescent="0.25">
      <c r="C7" s="73" t="s">
        <v>233</v>
      </c>
      <c r="D7" s="69" t="s">
        <v>243</v>
      </c>
      <c r="E7" s="76">
        <f>'Componente 1'!F6</f>
        <v>0.18181818181818182</v>
      </c>
      <c r="F7" s="63"/>
      <c r="G7" s="64"/>
    </row>
    <row r="8" spans="2:9" s="58" customFormat="1" ht="48" customHeight="1" x14ac:dyDescent="0.25">
      <c r="C8" s="74" t="s">
        <v>234</v>
      </c>
      <c r="D8" s="70" t="s">
        <v>242</v>
      </c>
      <c r="E8" s="77">
        <f>'Componente 2'!F6</f>
        <v>0.33333333333333331</v>
      </c>
      <c r="F8" s="59"/>
      <c r="G8" s="60"/>
      <c r="I8" s="84"/>
    </row>
    <row r="9" spans="2:9" s="58" customFormat="1" ht="48" customHeight="1" x14ac:dyDescent="0.25">
      <c r="C9" s="74" t="s">
        <v>235</v>
      </c>
      <c r="D9" s="70" t="s">
        <v>241</v>
      </c>
      <c r="E9" s="77">
        <f>'Componente 3'!F6</f>
        <v>0</v>
      </c>
      <c r="F9" s="59"/>
      <c r="G9" s="60"/>
    </row>
    <row r="10" spans="2:9" s="58" customFormat="1" ht="48" customHeight="1" x14ac:dyDescent="0.25">
      <c r="C10" s="74" t="s">
        <v>236</v>
      </c>
      <c r="D10" s="70" t="s">
        <v>240</v>
      </c>
      <c r="E10" s="77">
        <f>'Componente 4'!F6</f>
        <v>0.7</v>
      </c>
      <c r="F10" s="59"/>
      <c r="G10" s="60"/>
      <c r="I10" s="85"/>
    </row>
    <row r="11" spans="2:9" s="58" customFormat="1" ht="48" customHeight="1" x14ac:dyDescent="0.25">
      <c r="C11" s="74" t="s">
        <v>237</v>
      </c>
      <c r="D11" s="70" t="s">
        <v>239</v>
      </c>
      <c r="E11" s="77">
        <f>'Componente 5'!F6</f>
        <v>0.33333333333333331</v>
      </c>
      <c r="F11" s="59"/>
      <c r="G11" s="60"/>
    </row>
    <row r="12" spans="2:9" s="58" customFormat="1" ht="48" customHeight="1" thickBot="1" x14ac:dyDescent="0.3">
      <c r="C12" s="75" t="s">
        <v>238</v>
      </c>
      <c r="D12" s="71" t="s">
        <v>244</v>
      </c>
      <c r="E12" s="82">
        <f>'Componente 6'!F6</f>
        <v>0</v>
      </c>
      <c r="F12" s="61"/>
      <c r="G12" s="62"/>
    </row>
    <row r="13" spans="2:9" x14ac:dyDescent="0.25">
      <c r="E13" s="86"/>
      <c r="F13" s="86"/>
    </row>
    <row r="14" spans="2:9" x14ac:dyDescent="0.25"/>
  </sheetData>
  <mergeCells count="2">
    <mergeCell ref="D2:E4"/>
    <mergeCell ref="G2:H4"/>
  </mergeCells>
  <conditionalFormatting sqref="E7:E12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A93F-A8AE-4EC2-A8BF-0F5B84F4E277}">
  <dimension ref="A1:J40"/>
  <sheetViews>
    <sheetView tabSelected="1" topLeftCell="B1" workbookViewId="0">
      <selection activeCell="D6" sqref="D6"/>
    </sheetView>
  </sheetViews>
  <sheetFormatPr baseColWidth="10" defaultColWidth="0" defaultRowHeight="15" zeroHeight="1" x14ac:dyDescent="0.25"/>
  <cols>
    <col min="1" max="1" width="11.42578125" customWidth="1"/>
    <col min="2" max="2" width="32" style="42" customWidth="1"/>
    <col min="3" max="3" width="6.5703125" style="42" customWidth="1"/>
    <col min="4" max="4" width="66" style="42" bestFit="1" customWidth="1"/>
    <col min="5" max="5" width="32.42578125" style="42" customWidth="1"/>
    <col min="6" max="6" width="22" style="42" customWidth="1"/>
    <col min="7" max="7" width="14.7109375" style="42" bestFit="1" customWidth="1"/>
    <col min="8" max="8" width="14.7109375" style="2" customWidth="1"/>
    <col min="9" max="10" width="17.7109375" customWidth="1"/>
    <col min="11" max="16384" width="17.7109375" hidden="1"/>
  </cols>
  <sheetData>
    <row r="1" spans="2:8" ht="15.75" thickBot="1" x14ac:dyDescent="0.3">
      <c r="H1" s="42"/>
    </row>
    <row r="2" spans="2:8" ht="15.75" customHeight="1" x14ac:dyDescent="0.25">
      <c r="B2" s="49"/>
      <c r="C2" s="50"/>
      <c r="D2" s="87" t="s">
        <v>2</v>
      </c>
      <c r="E2" s="88"/>
      <c r="F2" s="83" t="s">
        <v>246</v>
      </c>
      <c r="G2" s="93"/>
      <c r="H2" s="94"/>
    </row>
    <row r="3" spans="2:8" ht="15.75" x14ac:dyDescent="0.25">
      <c r="B3" s="51"/>
      <c r="C3" s="48"/>
      <c r="D3" s="89"/>
      <c r="E3" s="90"/>
      <c r="F3" s="39" t="s">
        <v>0</v>
      </c>
      <c r="G3" s="95"/>
      <c r="H3" s="96"/>
    </row>
    <row r="4" spans="2:8" ht="30" customHeight="1" thickBot="1" x14ac:dyDescent="0.3">
      <c r="B4" s="52"/>
      <c r="C4" s="53"/>
      <c r="D4" s="91"/>
      <c r="E4" s="92"/>
      <c r="F4" s="40" t="s">
        <v>1</v>
      </c>
      <c r="G4" s="97"/>
      <c r="H4" s="98"/>
    </row>
    <row r="5" spans="2:8" ht="15.75" thickBot="1" x14ac:dyDescent="0.3">
      <c r="H5" s="42"/>
    </row>
    <row r="6" spans="2:8" ht="18.75" thickBot="1" x14ac:dyDescent="0.3">
      <c r="B6" s="45" t="s">
        <v>226</v>
      </c>
      <c r="C6" s="46">
        <f>COUNTIFS(G11:G34,"&lt;&gt;")</f>
        <v>11</v>
      </c>
      <c r="E6" s="47" t="s">
        <v>227</v>
      </c>
      <c r="F6" s="54">
        <f>IFERROR((C7/C6),"")</f>
        <v>0.18181818181818182</v>
      </c>
      <c r="H6" s="42"/>
    </row>
    <row r="7" spans="2:8" ht="18.75" thickBot="1" x14ac:dyDescent="0.3">
      <c r="B7" s="44" t="s">
        <v>225</v>
      </c>
      <c r="C7" s="43">
        <f>SUM(H11:H34)</f>
        <v>2</v>
      </c>
      <c r="H7" s="42"/>
    </row>
    <row r="8" spans="2:8" ht="15.75" thickBot="1" x14ac:dyDescent="0.3">
      <c r="H8" s="42"/>
    </row>
    <row r="9" spans="2:8" ht="16.5" customHeight="1" thickBot="1" x14ac:dyDescent="0.3">
      <c r="B9" s="167" t="s">
        <v>3</v>
      </c>
      <c r="C9" s="168"/>
      <c r="D9" s="168"/>
      <c r="E9" s="168"/>
      <c r="F9" s="168"/>
      <c r="G9" s="168"/>
      <c r="H9" s="169"/>
    </row>
    <row r="10" spans="2:8" ht="31.5" x14ac:dyDescent="0.25">
      <c r="B10" s="163" t="s">
        <v>4</v>
      </c>
      <c r="C10" s="164" t="s">
        <v>5</v>
      </c>
      <c r="D10" s="164"/>
      <c r="E10" s="165" t="s">
        <v>6</v>
      </c>
      <c r="F10" s="165" t="s">
        <v>7</v>
      </c>
      <c r="G10" s="165" t="s">
        <v>8</v>
      </c>
      <c r="H10" s="166" t="s">
        <v>225</v>
      </c>
    </row>
    <row r="11" spans="2:8" ht="60" x14ac:dyDescent="0.25">
      <c r="B11" s="174" t="s">
        <v>253</v>
      </c>
      <c r="C11" s="152" t="s">
        <v>9</v>
      </c>
      <c r="D11" s="153" t="s">
        <v>10</v>
      </c>
      <c r="E11" s="153" t="s">
        <v>11</v>
      </c>
      <c r="F11" s="153" t="s">
        <v>12</v>
      </c>
      <c r="G11" s="153" t="s">
        <v>13</v>
      </c>
      <c r="H11" s="177">
        <v>1</v>
      </c>
    </row>
    <row r="12" spans="2:8" ht="60" x14ac:dyDescent="0.25">
      <c r="B12" s="175"/>
      <c r="C12" s="152" t="s">
        <v>14</v>
      </c>
      <c r="D12" s="153" t="s">
        <v>15</v>
      </c>
      <c r="E12" s="153" t="s">
        <v>16</v>
      </c>
      <c r="F12" s="153" t="s">
        <v>12</v>
      </c>
      <c r="G12" s="153" t="s">
        <v>17</v>
      </c>
      <c r="H12" s="177">
        <v>0</v>
      </c>
    </row>
    <row r="13" spans="2:8" ht="60" customHeight="1" x14ac:dyDescent="0.25">
      <c r="B13" s="175"/>
      <c r="C13" s="154" t="s">
        <v>18</v>
      </c>
      <c r="D13" s="170" t="s">
        <v>252</v>
      </c>
      <c r="E13" s="155" t="s">
        <v>19</v>
      </c>
      <c r="F13" s="155" t="s">
        <v>12</v>
      </c>
      <c r="G13" s="155" t="s">
        <v>20</v>
      </c>
      <c r="H13" s="178">
        <v>0</v>
      </c>
    </row>
    <row r="14" spans="2:8" ht="15.75" customHeight="1" x14ac:dyDescent="0.25">
      <c r="B14" s="175"/>
      <c r="C14" s="154"/>
      <c r="D14" s="171"/>
      <c r="E14" s="155"/>
      <c r="F14" s="155"/>
      <c r="G14" s="155"/>
      <c r="H14" s="178"/>
    </row>
    <row r="15" spans="2:8" ht="15.75" customHeight="1" x14ac:dyDescent="0.25">
      <c r="B15" s="175"/>
      <c r="C15" s="154"/>
      <c r="D15" s="171"/>
      <c r="E15" s="155"/>
      <c r="F15" s="155"/>
      <c r="G15" s="155"/>
      <c r="H15" s="178"/>
    </row>
    <row r="16" spans="2:8" ht="15.75" customHeight="1" x14ac:dyDescent="0.25">
      <c r="B16" s="176"/>
      <c r="C16" s="154"/>
      <c r="D16" s="172"/>
      <c r="E16" s="155"/>
      <c r="F16" s="155"/>
      <c r="G16" s="155"/>
      <c r="H16" s="178"/>
    </row>
    <row r="17" spans="2:8" ht="45" customHeight="1" x14ac:dyDescent="0.25">
      <c r="B17" s="174" t="s">
        <v>254</v>
      </c>
      <c r="C17" s="154" t="s">
        <v>21</v>
      </c>
      <c r="D17" s="170" t="s">
        <v>251</v>
      </c>
      <c r="E17" s="155" t="s">
        <v>22</v>
      </c>
      <c r="F17" s="153" t="s">
        <v>23</v>
      </c>
      <c r="G17" s="155" t="s">
        <v>20</v>
      </c>
      <c r="H17" s="178">
        <v>0</v>
      </c>
    </row>
    <row r="18" spans="2:8" ht="45" customHeight="1" x14ac:dyDescent="0.25">
      <c r="B18" s="175"/>
      <c r="C18" s="154"/>
      <c r="D18" s="171"/>
      <c r="E18" s="155"/>
      <c r="F18" s="170" t="s">
        <v>24</v>
      </c>
      <c r="G18" s="155"/>
      <c r="H18" s="178"/>
    </row>
    <row r="19" spans="2:8" ht="15.75" customHeight="1" x14ac:dyDescent="0.25">
      <c r="B19" s="175"/>
      <c r="C19" s="154"/>
      <c r="D19" s="171"/>
      <c r="E19" s="155"/>
      <c r="F19" s="171"/>
      <c r="G19" s="155"/>
      <c r="H19" s="178"/>
    </row>
    <row r="20" spans="2:8" ht="15.75" customHeight="1" x14ac:dyDescent="0.25">
      <c r="B20" s="176"/>
      <c r="C20" s="154"/>
      <c r="D20" s="172"/>
      <c r="E20" s="155"/>
      <c r="F20" s="172"/>
      <c r="G20" s="155"/>
      <c r="H20" s="178"/>
    </row>
    <row r="21" spans="2:8" ht="45" x14ac:dyDescent="0.25">
      <c r="B21" s="158" t="s">
        <v>222</v>
      </c>
      <c r="C21" s="152" t="s">
        <v>25</v>
      </c>
      <c r="D21" s="153" t="s">
        <v>26</v>
      </c>
      <c r="E21" s="153" t="s">
        <v>27</v>
      </c>
      <c r="F21" s="153" t="s">
        <v>12</v>
      </c>
      <c r="G21" s="156" t="s">
        <v>28</v>
      </c>
      <c r="H21" s="177">
        <v>0</v>
      </c>
    </row>
    <row r="22" spans="2:8" ht="45" customHeight="1" x14ac:dyDescent="0.25">
      <c r="B22" s="158"/>
      <c r="C22" s="154" t="s">
        <v>29</v>
      </c>
      <c r="D22" s="170" t="s">
        <v>247</v>
      </c>
      <c r="E22" s="155" t="s">
        <v>30</v>
      </c>
      <c r="F22" s="155" t="s">
        <v>12</v>
      </c>
      <c r="G22" s="157" t="s">
        <v>31</v>
      </c>
      <c r="H22" s="178">
        <v>0</v>
      </c>
    </row>
    <row r="23" spans="2:8" hidden="1" x14ac:dyDescent="0.25">
      <c r="B23" s="158"/>
      <c r="C23" s="154"/>
      <c r="D23" s="171"/>
      <c r="E23" s="155"/>
      <c r="F23" s="155"/>
      <c r="G23" s="157"/>
      <c r="H23" s="178"/>
    </row>
    <row r="24" spans="2:8" hidden="1" x14ac:dyDescent="0.25">
      <c r="B24" s="158"/>
      <c r="C24" s="154"/>
      <c r="D24" s="172"/>
      <c r="E24" s="155"/>
      <c r="F24" s="155"/>
      <c r="G24" s="157"/>
      <c r="H24" s="178"/>
    </row>
    <row r="25" spans="2:8" ht="45.75" customHeight="1" x14ac:dyDescent="0.25">
      <c r="B25" s="174" t="s">
        <v>255</v>
      </c>
      <c r="C25" s="154" t="s">
        <v>32</v>
      </c>
      <c r="D25" s="155" t="s">
        <v>33</v>
      </c>
      <c r="E25" s="155" t="s">
        <v>34</v>
      </c>
      <c r="F25" s="155" t="s">
        <v>12</v>
      </c>
      <c r="G25" s="157" t="s">
        <v>31</v>
      </c>
      <c r="H25" s="178">
        <v>0</v>
      </c>
    </row>
    <row r="26" spans="2:8" hidden="1" x14ac:dyDescent="0.25">
      <c r="B26" s="176"/>
      <c r="C26" s="154"/>
      <c r="D26" s="155"/>
      <c r="E26" s="155"/>
      <c r="F26" s="155"/>
      <c r="G26" s="157"/>
      <c r="H26" s="178"/>
    </row>
    <row r="27" spans="2:8" ht="45" customHeight="1" x14ac:dyDescent="0.25">
      <c r="B27" s="158" t="s">
        <v>223</v>
      </c>
      <c r="C27" s="154" t="s">
        <v>35</v>
      </c>
      <c r="D27" s="170" t="s">
        <v>248</v>
      </c>
      <c r="E27" s="155" t="s">
        <v>36</v>
      </c>
      <c r="F27" s="157" t="s">
        <v>37</v>
      </c>
      <c r="G27" s="157" t="s">
        <v>38</v>
      </c>
      <c r="H27" s="178">
        <v>0</v>
      </c>
    </row>
    <row r="28" spans="2:8" hidden="1" x14ac:dyDescent="0.25">
      <c r="B28" s="158"/>
      <c r="C28" s="154"/>
      <c r="D28" s="172"/>
      <c r="E28" s="155"/>
      <c r="F28" s="157"/>
      <c r="G28" s="157"/>
      <c r="H28" s="178"/>
    </row>
    <row r="29" spans="2:8" ht="45" customHeight="1" x14ac:dyDescent="0.25">
      <c r="B29" s="158"/>
      <c r="C29" s="154" t="s">
        <v>39</v>
      </c>
      <c r="D29" s="170" t="s">
        <v>249</v>
      </c>
      <c r="E29" s="155" t="s">
        <v>40</v>
      </c>
      <c r="F29" s="157" t="s">
        <v>41</v>
      </c>
      <c r="G29" s="157" t="s">
        <v>20</v>
      </c>
      <c r="H29" s="178">
        <v>0</v>
      </c>
    </row>
    <row r="30" spans="2:8" hidden="1" x14ac:dyDescent="0.25">
      <c r="B30" s="158"/>
      <c r="C30" s="154"/>
      <c r="D30" s="172"/>
      <c r="E30" s="155"/>
      <c r="F30" s="157"/>
      <c r="G30" s="157"/>
      <c r="H30" s="178"/>
    </row>
    <row r="31" spans="2:8" ht="15.75" x14ac:dyDescent="0.25">
      <c r="B31" s="158"/>
      <c r="C31" s="152" t="s">
        <v>42</v>
      </c>
      <c r="D31" s="153" t="s">
        <v>43</v>
      </c>
      <c r="E31" s="153" t="s">
        <v>44</v>
      </c>
      <c r="F31" s="156" t="s">
        <v>41</v>
      </c>
      <c r="G31" s="156" t="s">
        <v>45</v>
      </c>
      <c r="H31" s="177">
        <v>1</v>
      </c>
    </row>
    <row r="32" spans="2:8" ht="30" customHeight="1" x14ac:dyDescent="0.25">
      <c r="B32" s="158"/>
      <c r="C32" s="154" t="s">
        <v>46</v>
      </c>
      <c r="D32" s="170" t="s">
        <v>250</v>
      </c>
      <c r="E32" s="155" t="s">
        <v>47</v>
      </c>
      <c r="F32" s="157" t="s">
        <v>41</v>
      </c>
      <c r="G32" s="157" t="s">
        <v>45</v>
      </c>
      <c r="H32" s="178">
        <v>0</v>
      </c>
    </row>
    <row r="33" spans="2:8" hidden="1" x14ac:dyDescent="0.25">
      <c r="B33" s="158"/>
      <c r="C33" s="154"/>
      <c r="D33" s="171"/>
      <c r="E33" s="155"/>
      <c r="F33" s="157"/>
      <c r="G33" s="157"/>
      <c r="H33" s="178"/>
    </row>
    <row r="34" spans="2:8" ht="15.75" hidden="1" thickBot="1" x14ac:dyDescent="0.3">
      <c r="B34" s="159"/>
      <c r="C34" s="160"/>
      <c r="D34" s="173"/>
      <c r="E34" s="161"/>
      <c r="F34" s="162"/>
      <c r="G34" s="162"/>
      <c r="H34" s="179"/>
    </row>
    <row r="35" spans="2:8" x14ac:dyDescent="0.25"/>
    <row r="36" spans="2:8" x14ac:dyDescent="0.25"/>
    <row r="37" spans="2:8" x14ac:dyDescent="0.25"/>
    <row r="38" spans="2:8" x14ac:dyDescent="0.25"/>
    <row r="39" spans="2:8" x14ac:dyDescent="0.25"/>
    <row r="40" spans="2:8" x14ac:dyDescent="0.25"/>
  </sheetData>
  <mergeCells count="51">
    <mergeCell ref="B25:B26"/>
    <mergeCell ref="G2:H4"/>
    <mergeCell ref="D2:E4"/>
    <mergeCell ref="H13:H16"/>
    <mergeCell ref="C10:D10"/>
    <mergeCell ref="C13:C16"/>
    <mergeCell ref="E13:E16"/>
    <mergeCell ref="F13:F16"/>
    <mergeCell ref="G13:G16"/>
    <mergeCell ref="B9:H9"/>
    <mergeCell ref="D13:D16"/>
    <mergeCell ref="B11:B16"/>
    <mergeCell ref="C17:C20"/>
    <mergeCell ref="E17:E20"/>
    <mergeCell ref="G17:G20"/>
    <mergeCell ref="B21:B24"/>
    <mergeCell ref="C22:C24"/>
    <mergeCell ref="E22:E24"/>
    <mergeCell ref="F22:F24"/>
    <mergeCell ref="G22:G24"/>
    <mergeCell ref="D22:D24"/>
    <mergeCell ref="D17:D20"/>
    <mergeCell ref="F18:F20"/>
    <mergeCell ref="B17:B20"/>
    <mergeCell ref="C25:C26"/>
    <mergeCell ref="D25:D26"/>
    <mergeCell ref="E25:E26"/>
    <mergeCell ref="F25:F26"/>
    <mergeCell ref="G25:G26"/>
    <mergeCell ref="B27:B34"/>
    <mergeCell ref="C27:C28"/>
    <mergeCell ref="E27:E28"/>
    <mergeCell ref="F27:F28"/>
    <mergeCell ref="G27:G28"/>
    <mergeCell ref="C29:C30"/>
    <mergeCell ref="E29:E30"/>
    <mergeCell ref="F29:F30"/>
    <mergeCell ref="G29:G30"/>
    <mergeCell ref="C32:C34"/>
    <mergeCell ref="E32:E34"/>
    <mergeCell ref="F32:F34"/>
    <mergeCell ref="G32:G34"/>
    <mergeCell ref="D27:D28"/>
    <mergeCell ref="D29:D30"/>
    <mergeCell ref="D32:D34"/>
    <mergeCell ref="H32:H34"/>
    <mergeCell ref="H22:H24"/>
    <mergeCell ref="H17:H20"/>
    <mergeCell ref="H25:H26"/>
    <mergeCell ref="H27:H28"/>
    <mergeCell ref="H29:H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7630-71E4-44E2-A0BA-C61D464D8D45}">
  <dimension ref="A1:J20"/>
  <sheetViews>
    <sheetView topLeftCell="A2" workbookViewId="0">
      <selection activeCell="J2" sqref="J1:K1048576"/>
    </sheetView>
  </sheetViews>
  <sheetFormatPr baseColWidth="10" defaultColWidth="0" defaultRowHeight="15" zeroHeight="1" x14ac:dyDescent="0.25"/>
  <cols>
    <col min="1" max="1" width="11.42578125" customWidth="1"/>
    <col min="2" max="2" width="29.28515625" bestFit="1" customWidth="1"/>
    <col min="3" max="3" width="13.7109375" bestFit="1" customWidth="1"/>
    <col min="4" max="4" width="32" customWidth="1"/>
    <col min="5" max="5" width="37.5703125" customWidth="1"/>
    <col min="6" max="6" width="22.42578125" customWidth="1"/>
    <col min="7" max="8" width="18" customWidth="1"/>
    <col min="9" max="10" width="11.42578125" customWidth="1"/>
    <col min="11" max="16384" width="11.42578125" hidden="1"/>
  </cols>
  <sheetData>
    <row r="1" spans="2:9" ht="15.75" thickBot="1" x14ac:dyDescent="0.3"/>
    <row r="2" spans="2:9" ht="30" customHeight="1" x14ac:dyDescent="0.25">
      <c r="B2" s="49"/>
      <c r="C2" s="50"/>
      <c r="D2" s="87" t="s">
        <v>2</v>
      </c>
      <c r="E2" s="88"/>
      <c r="F2" s="83" t="s">
        <v>246</v>
      </c>
      <c r="G2" s="93"/>
      <c r="H2" s="94"/>
    </row>
    <row r="3" spans="2:9" ht="30" customHeight="1" x14ac:dyDescent="0.25">
      <c r="B3" s="51"/>
      <c r="C3" s="48"/>
      <c r="D3" s="89"/>
      <c r="E3" s="90"/>
      <c r="F3" s="39" t="s">
        <v>0</v>
      </c>
      <c r="G3" s="95"/>
      <c r="H3" s="96"/>
    </row>
    <row r="4" spans="2:9" ht="30" customHeight="1" thickBot="1" x14ac:dyDescent="0.3">
      <c r="B4" s="52"/>
      <c r="C4" s="53"/>
      <c r="D4" s="91"/>
      <c r="E4" s="92"/>
      <c r="F4" s="40" t="s">
        <v>1</v>
      </c>
      <c r="G4" s="97"/>
      <c r="H4" s="98"/>
    </row>
    <row r="5" spans="2:9" ht="30" customHeight="1" thickBot="1" x14ac:dyDescent="0.3">
      <c r="B5" s="42"/>
      <c r="C5" s="42"/>
      <c r="D5" s="42"/>
      <c r="E5" s="42"/>
      <c r="F5" s="42"/>
      <c r="G5" s="42"/>
      <c r="H5" s="42"/>
    </row>
    <row r="6" spans="2:9" ht="30" customHeight="1" thickBot="1" x14ac:dyDescent="0.3">
      <c r="B6" s="45" t="s">
        <v>226</v>
      </c>
      <c r="C6" s="46">
        <f>COUNTIFS(D10:D16,"&lt;&gt;")</f>
        <v>3</v>
      </c>
      <c r="D6" s="42"/>
      <c r="E6" s="47" t="s">
        <v>227</v>
      </c>
      <c r="F6" s="54">
        <f>IFERROR((C7/C6),"")</f>
        <v>0.33333333333333331</v>
      </c>
      <c r="G6" s="42"/>
      <c r="H6" s="42"/>
    </row>
    <row r="7" spans="2:9" ht="30" customHeight="1" thickBot="1" x14ac:dyDescent="0.3">
      <c r="B7" s="44" t="s">
        <v>225</v>
      </c>
      <c r="C7" s="56">
        <f>SUM(I10:I16)</f>
        <v>1</v>
      </c>
      <c r="D7" s="42"/>
      <c r="E7" s="42"/>
      <c r="F7" s="42"/>
      <c r="G7" s="42"/>
      <c r="H7" s="42"/>
    </row>
    <row r="8" spans="2:9" ht="15.75" thickBot="1" x14ac:dyDescent="0.3"/>
    <row r="9" spans="2:9" ht="15.75" thickBot="1" x14ac:dyDescent="0.3">
      <c r="B9" s="4" t="s">
        <v>48</v>
      </c>
      <c r="C9" s="105" t="s">
        <v>49</v>
      </c>
      <c r="D9" s="106"/>
      <c r="E9" s="5" t="s">
        <v>6</v>
      </c>
      <c r="F9" s="5" t="s">
        <v>50</v>
      </c>
      <c r="G9" s="6" t="s">
        <v>51</v>
      </c>
      <c r="H9" s="6" t="s">
        <v>52</v>
      </c>
      <c r="I9" s="6" t="s">
        <v>224</v>
      </c>
    </row>
    <row r="10" spans="2:9" ht="34.5" thickBot="1" x14ac:dyDescent="0.3">
      <c r="B10" s="7" t="s">
        <v>56</v>
      </c>
      <c r="C10" s="8" t="s">
        <v>9</v>
      </c>
      <c r="D10" s="9" t="s">
        <v>53</v>
      </c>
      <c r="E10" s="9" t="s">
        <v>54</v>
      </c>
      <c r="F10" s="9" t="s">
        <v>55</v>
      </c>
      <c r="G10" s="11">
        <v>45322</v>
      </c>
      <c r="H10" s="10">
        <v>45657</v>
      </c>
      <c r="I10" s="55">
        <v>1</v>
      </c>
    </row>
    <row r="11" spans="2:9" x14ac:dyDescent="0.25">
      <c r="B11" s="107" t="s">
        <v>57</v>
      </c>
      <c r="C11" s="110" t="s">
        <v>25</v>
      </c>
      <c r="D11" s="107" t="s">
        <v>58</v>
      </c>
      <c r="E11" s="14"/>
      <c r="F11" s="107" t="s">
        <v>55</v>
      </c>
      <c r="G11" s="113">
        <v>45382</v>
      </c>
      <c r="H11" s="99">
        <v>45657</v>
      </c>
      <c r="I11" s="101">
        <v>0</v>
      </c>
    </row>
    <row r="12" spans="2:9" ht="45" x14ac:dyDescent="0.25">
      <c r="B12" s="108"/>
      <c r="C12" s="111"/>
      <c r="D12" s="108"/>
      <c r="E12" s="13" t="s">
        <v>59</v>
      </c>
      <c r="F12" s="108"/>
      <c r="G12" s="114"/>
      <c r="H12" s="104"/>
      <c r="I12" s="102"/>
    </row>
    <row r="13" spans="2:9" x14ac:dyDescent="0.25">
      <c r="B13" s="108"/>
      <c r="C13" s="111"/>
      <c r="D13" s="108"/>
      <c r="E13" s="14"/>
      <c r="F13" s="108"/>
      <c r="G13" s="114"/>
      <c r="H13" s="104"/>
      <c r="I13" s="102"/>
    </row>
    <row r="14" spans="2:9" ht="23.25" thickBot="1" x14ac:dyDescent="0.3">
      <c r="B14" s="108"/>
      <c r="C14" s="112"/>
      <c r="D14" s="109"/>
      <c r="E14" s="9" t="s">
        <v>60</v>
      </c>
      <c r="F14" s="109"/>
      <c r="G14" s="115"/>
      <c r="H14" s="100"/>
      <c r="I14" s="103"/>
    </row>
    <row r="15" spans="2:9" x14ac:dyDescent="0.25">
      <c r="B15" s="108"/>
      <c r="C15" s="110" t="s">
        <v>29</v>
      </c>
      <c r="D15" s="107" t="s">
        <v>61</v>
      </c>
      <c r="E15" s="14"/>
      <c r="F15" s="107" t="s">
        <v>55</v>
      </c>
      <c r="G15" s="113">
        <v>45382</v>
      </c>
      <c r="H15" s="99">
        <v>45657</v>
      </c>
      <c r="I15" s="101">
        <v>0</v>
      </c>
    </row>
    <row r="16" spans="2:9" ht="57" thickBot="1" x14ac:dyDescent="0.3">
      <c r="B16" s="109"/>
      <c r="C16" s="112"/>
      <c r="D16" s="109"/>
      <c r="E16" s="9" t="s">
        <v>62</v>
      </c>
      <c r="F16" s="109"/>
      <c r="G16" s="115"/>
      <c r="H16" s="100"/>
      <c r="I16" s="103"/>
    </row>
    <row r="17" x14ac:dyDescent="0.25"/>
    <row r="18" x14ac:dyDescent="0.25"/>
    <row r="19" x14ac:dyDescent="0.25"/>
    <row r="20" x14ac:dyDescent="0.25"/>
  </sheetData>
  <mergeCells count="16">
    <mergeCell ref="B11:B16"/>
    <mergeCell ref="C11:C14"/>
    <mergeCell ref="D11:D14"/>
    <mergeCell ref="F11:F14"/>
    <mergeCell ref="G11:G14"/>
    <mergeCell ref="C15:C16"/>
    <mergeCell ref="D15:D16"/>
    <mergeCell ref="F15:F16"/>
    <mergeCell ref="G15:G16"/>
    <mergeCell ref="H15:H16"/>
    <mergeCell ref="I11:I14"/>
    <mergeCell ref="I15:I16"/>
    <mergeCell ref="D2:E4"/>
    <mergeCell ref="G2:H4"/>
    <mergeCell ref="H11:H14"/>
    <mergeCell ref="C9:D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D8331-DCA3-45E0-ABCA-D59C1930FDD1}">
  <dimension ref="A1:J29"/>
  <sheetViews>
    <sheetView workbookViewId="0">
      <selection activeCell="D14" sqref="D14:F14"/>
    </sheetView>
  </sheetViews>
  <sheetFormatPr baseColWidth="10" defaultColWidth="0" defaultRowHeight="15" zeroHeight="1" x14ac:dyDescent="0.25"/>
  <cols>
    <col min="1" max="1" width="11.42578125" customWidth="1"/>
    <col min="2" max="2" width="31.7109375" bestFit="1" customWidth="1"/>
    <col min="3" max="3" width="8.140625" bestFit="1" customWidth="1"/>
    <col min="4" max="4" width="32" customWidth="1"/>
    <col min="5" max="5" width="37.5703125" customWidth="1"/>
    <col min="6" max="6" width="22.42578125" customWidth="1"/>
    <col min="7" max="7" width="18.28515625" customWidth="1"/>
    <col min="8" max="8" width="23.28515625" customWidth="1"/>
    <col min="9" max="10" width="11.42578125" customWidth="1"/>
    <col min="11" max="16384" width="11.42578125" hidden="1"/>
  </cols>
  <sheetData>
    <row r="1" spans="2:9" ht="15.75" thickBot="1" x14ac:dyDescent="0.3"/>
    <row r="2" spans="2:9" ht="30" customHeight="1" x14ac:dyDescent="0.25">
      <c r="B2" s="49"/>
      <c r="C2" s="50"/>
      <c r="D2" s="87" t="s">
        <v>2</v>
      </c>
      <c r="E2" s="88"/>
      <c r="F2" s="83" t="s">
        <v>246</v>
      </c>
      <c r="G2" s="93"/>
      <c r="H2" s="94"/>
    </row>
    <row r="3" spans="2:9" ht="30" customHeight="1" x14ac:dyDescent="0.25">
      <c r="B3" s="51"/>
      <c r="C3" s="48"/>
      <c r="D3" s="89"/>
      <c r="E3" s="90"/>
      <c r="F3" s="39" t="s">
        <v>0</v>
      </c>
      <c r="G3" s="95"/>
      <c r="H3" s="96"/>
    </row>
    <row r="4" spans="2:9" ht="30" customHeight="1" thickBot="1" x14ac:dyDescent="0.3">
      <c r="B4" s="52"/>
      <c r="C4" s="53"/>
      <c r="D4" s="91"/>
      <c r="E4" s="92"/>
      <c r="F4" s="40" t="s">
        <v>1</v>
      </c>
      <c r="G4" s="97"/>
      <c r="H4" s="98"/>
    </row>
    <row r="5" spans="2:9" ht="30" customHeight="1" thickBot="1" x14ac:dyDescent="0.3">
      <c r="B5" s="42"/>
      <c r="C5" s="42"/>
      <c r="D5" s="42"/>
      <c r="E5" s="42"/>
      <c r="F5" s="42"/>
      <c r="G5" s="42"/>
      <c r="H5" s="42"/>
    </row>
    <row r="6" spans="2:9" ht="30" customHeight="1" thickBot="1" x14ac:dyDescent="0.3">
      <c r="B6" s="45" t="s">
        <v>226</v>
      </c>
      <c r="C6" s="46">
        <f>COUNTIFS(D12:D24,"&lt;&gt;")</f>
        <v>13</v>
      </c>
      <c r="D6" s="42"/>
      <c r="E6" s="47" t="s">
        <v>227</v>
      </c>
      <c r="F6" s="54">
        <f>IFERROR((C7/C6),"")</f>
        <v>0</v>
      </c>
      <c r="G6" s="42"/>
      <c r="H6" s="42"/>
    </row>
    <row r="7" spans="2:9" ht="30" customHeight="1" thickBot="1" x14ac:dyDescent="0.3">
      <c r="B7" s="44" t="s">
        <v>225</v>
      </c>
      <c r="C7" s="56">
        <f>SUM(I12:I24)</f>
        <v>0</v>
      </c>
      <c r="D7" s="42"/>
      <c r="E7" s="42"/>
      <c r="F7" s="42"/>
      <c r="G7" s="42"/>
      <c r="H7" s="42"/>
    </row>
    <row r="8" spans="2:9" ht="15.75" thickBot="1" x14ac:dyDescent="0.3"/>
    <row r="9" spans="2:9" ht="15.75" customHeight="1" thickBot="1" x14ac:dyDescent="0.3">
      <c r="B9" s="121" t="s">
        <v>63</v>
      </c>
      <c r="C9" s="122"/>
      <c r="D9" s="122"/>
      <c r="E9" s="122"/>
      <c r="F9" s="122"/>
      <c r="G9" s="122"/>
      <c r="H9" s="122"/>
      <c r="I9" s="123"/>
    </row>
    <row r="10" spans="2:9" ht="18" customHeight="1" x14ac:dyDescent="0.25">
      <c r="B10" s="119" t="s">
        <v>64</v>
      </c>
      <c r="C10" s="119" t="s">
        <v>65</v>
      </c>
      <c r="D10" s="124" t="s">
        <v>66</v>
      </c>
      <c r="E10" s="16" t="s">
        <v>67</v>
      </c>
      <c r="F10" s="119" t="s">
        <v>69</v>
      </c>
      <c r="G10" s="119" t="s">
        <v>70</v>
      </c>
      <c r="H10" s="119" t="s">
        <v>71</v>
      </c>
      <c r="I10" s="119" t="s">
        <v>224</v>
      </c>
    </row>
    <row r="11" spans="2:9" ht="15.75" thickBot="1" x14ac:dyDescent="0.3">
      <c r="B11" s="120"/>
      <c r="C11" s="120"/>
      <c r="D11" s="125"/>
      <c r="E11" s="17" t="s">
        <v>68</v>
      </c>
      <c r="F11" s="120"/>
      <c r="G11" s="120"/>
      <c r="H11" s="120"/>
      <c r="I11" s="120"/>
    </row>
    <row r="12" spans="2:9" ht="45.75" thickBot="1" x14ac:dyDescent="0.3">
      <c r="B12" s="116" t="s">
        <v>72</v>
      </c>
      <c r="C12" s="18">
        <v>3.1</v>
      </c>
      <c r="D12" s="19" t="s">
        <v>73</v>
      </c>
      <c r="E12" s="19" t="s">
        <v>74</v>
      </c>
      <c r="F12" s="19" t="s">
        <v>75</v>
      </c>
      <c r="G12" s="19" t="s">
        <v>76</v>
      </c>
      <c r="H12" s="20">
        <v>45656</v>
      </c>
      <c r="I12" s="15">
        <v>0</v>
      </c>
    </row>
    <row r="13" spans="2:9" ht="23.25" thickBot="1" x14ac:dyDescent="0.3">
      <c r="B13" s="117"/>
      <c r="C13" s="18">
        <v>3.2</v>
      </c>
      <c r="D13" s="19" t="s">
        <v>77</v>
      </c>
      <c r="E13" s="19" t="s">
        <v>78</v>
      </c>
      <c r="F13" s="19" t="s">
        <v>79</v>
      </c>
      <c r="G13" s="19" t="s">
        <v>80</v>
      </c>
      <c r="H13" s="20">
        <v>45380</v>
      </c>
      <c r="I13" s="15">
        <v>0</v>
      </c>
    </row>
    <row r="14" spans="2:9" ht="57" thickBot="1" x14ac:dyDescent="0.3">
      <c r="B14" s="117"/>
      <c r="C14" s="18">
        <v>3.3</v>
      </c>
      <c r="D14" s="19" t="s">
        <v>81</v>
      </c>
      <c r="E14" s="19" t="s">
        <v>82</v>
      </c>
      <c r="F14" s="19" t="s">
        <v>83</v>
      </c>
      <c r="G14" s="19" t="s">
        <v>80</v>
      </c>
      <c r="H14" s="20">
        <v>45380</v>
      </c>
      <c r="I14" s="15">
        <v>0</v>
      </c>
    </row>
    <row r="15" spans="2:9" ht="45.75" thickBot="1" x14ac:dyDescent="0.3">
      <c r="B15" s="117"/>
      <c r="C15" s="18">
        <v>3.4</v>
      </c>
      <c r="D15" s="19" t="s">
        <v>84</v>
      </c>
      <c r="E15" s="19" t="s">
        <v>85</v>
      </c>
      <c r="F15" s="19" t="s">
        <v>86</v>
      </c>
      <c r="G15" s="19" t="s">
        <v>87</v>
      </c>
      <c r="H15" s="20">
        <v>45656</v>
      </c>
      <c r="I15" s="15">
        <v>0</v>
      </c>
    </row>
    <row r="16" spans="2:9" ht="34.5" thickBot="1" x14ac:dyDescent="0.3">
      <c r="B16" s="117"/>
      <c r="C16" s="18">
        <v>3.5</v>
      </c>
      <c r="D16" s="19" t="s">
        <v>88</v>
      </c>
      <c r="E16" s="19" t="s">
        <v>89</v>
      </c>
      <c r="F16" s="19" t="s">
        <v>90</v>
      </c>
      <c r="G16" s="19" t="s">
        <v>87</v>
      </c>
      <c r="H16" s="20">
        <v>45653</v>
      </c>
      <c r="I16" s="15">
        <v>0</v>
      </c>
    </row>
    <row r="17" spans="2:9" ht="45.75" thickBot="1" x14ac:dyDescent="0.3">
      <c r="B17" s="22" t="s">
        <v>91</v>
      </c>
      <c r="C17" s="21">
        <v>3.8</v>
      </c>
      <c r="D17" s="19" t="s">
        <v>92</v>
      </c>
      <c r="E17" s="19" t="s">
        <v>89</v>
      </c>
      <c r="F17" s="19" t="s">
        <v>93</v>
      </c>
      <c r="G17" s="19" t="s">
        <v>87</v>
      </c>
      <c r="H17" s="20">
        <v>45656</v>
      </c>
      <c r="I17" s="15">
        <v>0</v>
      </c>
    </row>
    <row r="18" spans="2:9" ht="57" thickBot="1" x14ac:dyDescent="0.3">
      <c r="B18" s="116" t="s">
        <v>94</v>
      </c>
      <c r="C18" s="18">
        <v>3.12</v>
      </c>
      <c r="D18" s="19" t="s">
        <v>95</v>
      </c>
      <c r="E18" s="19" t="s">
        <v>96</v>
      </c>
      <c r="F18" s="19" t="s">
        <v>97</v>
      </c>
      <c r="G18" s="19" t="s">
        <v>80</v>
      </c>
      <c r="H18" s="20">
        <v>45626</v>
      </c>
      <c r="I18" s="15">
        <v>0</v>
      </c>
    </row>
    <row r="19" spans="2:9" ht="34.5" thickBot="1" x14ac:dyDescent="0.3">
      <c r="B19" s="117"/>
      <c r="C19" s="18">
        <v>3.13</v>
      </c>
      <c r="D19" s="19" t="s">
        <v>98</v>
      </c>
      <c r="E19" s="19" t="s">
        <v>99</v>
      </c>
      <c r="F19" s="19" t="s">
        <v>100</v>
      </c>
      <c r="G19" s="19" t="s">
        <v>80</v>
      </c>
      <c r="H19" s="20">
        <v>45626</v>
      </c>
      <c r="I19" s="15">
        <v>0</v>
      </c>
    </row>
    <row r="20" spans="2:9" ht="34.5" thickBot="1" x14ac:dyDescent="0.3">
      <c r="B20" s="117"/>
      <c r="C20" s="18">
        <v>3.14</v>
      </c>
      <c r="D20" s="19" t="s">
        <v>101</v>
      </c>
      <c r="E20" s="19" t="s">
        <v>99</v>
      </c>
      <c r="F20" s="19" t="s">
        <v>102</v>
      </c>
      <c r="G20" s="19" t="s">
        <v>80</v>
      </c>
      <c r="H20" s="20">
        <v>45626</v>
      </c>
      <c r="I20" s="15">
        <v>0</v>
      </c>
    </row>
    <row r="21" spans="2:9" ht="34.5" thickBot="1" x14ac:dyDescent="0.3">
      <c r="B21" s="117"/>
      <c r="C21" s="23">
        <v>3.15</v>
      </c>
      <c r="D21" s="19" t="s">
        <v>103</v>
      </c>
      <c r="E21" s="19" t="s">
        <v>104</v>
      </c>
      <c r="F21" s="19" t="s">
        <v>105</v>
      </c>
      <c r="G21" s="19" t="s">
        <v>80</v>
      </c>
      <c r="H21" s="20">
        <v>45656</v>
      </c>
      <c r="I21" s="15">
        <v>0</v>
      </c>
    </row>
    <row r="22" spans="2:9" ht="34.5" thickBot="1" x14ac:dyDescent="0.3">
      <c r="B22" s="117"/>
      <c r="C22" s="23">
        <v>3.16</v>
      </c>
      <c r="D22" s="19" t="s">
        <v>106</v>
      </c>
      <c r="E22" s="19" t="s">
        <v>107</v>
      </c>
      <c r="F22" s="19" t="s">
        <v>108</v>
      </c>
      <c r="G22" s="19" t="s">
        <v>76</v>
      </c>
      <c r="H22" s="20">
        <v>45656</v>
      </c>
      <c r="I22" s="15">
        <v>0</v>
      </c>
    </row>
    <row r="23" spans="2:9" ht="34.5" thickBot="1" x14ac:dyDescent="0.3">
      <c r="B23" s="117"/>
      <c r="C23" s="23">
        <v>3.17</v>
      </c>
      <c r="D23" s="19" t="s">
        <v>109</v>
      </c>
      <c r="E23" s="19" t="s">
        <v>110</v>
      </c>
      <c r="F23" s="19" t="s">
        <v>111</v>
      </c>
      <c r="G23" s="19" t="s">
        <v>80</v>
      </c>
      <c r="H23" s="20">
        <v>45412</v>
      </c>
      <c r="I23" s="15">
        <v>0</v>
      </c>
    </row>
    <row r="24" spans="2:9" ht="68.25" thickBot="1" x14ac:dyDescent="0.3">
      <c r="B24" s="118"/>
      <c r="C24" s="24">
        <v>3.18</v>
      </c>
      <c r="D24" s="25" t="s">
        <v>112</v>
      </c>
      <c r="E24" s="25" t="s">
        <v>113</v>
      </c>
      <c r="F24" s="25" t="s">
        <v>114</v>
      </c>
      <c r="G24" s="25" t="s">
        <v>80</v>
      </c>
      <c r="H24" s="26">
        <v>45641</v>
      </c>
      <c r="I24" s="15">
        <v>0</v>
      </c>
    </row>
    <row r="25" spans="2:9" x14ac:dyDescent="0.25">
      <c r="B25" s="27"/>
    </row>
    <row r="26" spans="2:9" x14ac:dyDescent="0.25"/>
    <row r="27" spans="2:9" x14ac:dyDescent="0.25"/>
    <row r="28" spans="2:9" x14ac:dyDescent="0.25"/>
    <row r="29" spans="2:9" x14ac:dyDescent="0.25"/>
  </sheetData>
  <mergeCells count="12">
    <mergeCell ref="B12:B16"/>
    <mergeCell ref="B18:B24"/>
    <mergeCell ref="I10:I11"/>
    <mergeCell ref="B9:I9"/>
    <mergeCell ref="D2:E4"/>
    <mergeCell ref="G2:H4"/>
    <mergeCell ref="B10:B11"/>
    <mergeCell ref="C10:C11"/>
    <mergeCell ref="D10:D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5C53-E566-47B4-9AD9-19226D86F5A4}">
  <dimension ref="A1:J24"/>
  <sheetViews>
    <sheetView topLeftCell="A7" workbookViewId="0">
      <selection activeCell="A25" sqref="A25:XFD1048576"/>
    </sheetView>
  </sheetViews>
  <sheetFormatPr baseColWidth="10" defaultColWidth="0" defaultRowHeight="15" zeroHeight="1" x14ac:dyDescent="0.25"/>
  <cols>
    <col min="1" max="1" width="11.42578125" customWidth="1"/>
    <col min="2" max="2" width="32" customWidth="1"/>
    <col min="3" max="3" width="9" customWidth="1"/>
    <col min="4" max="4" width="32" customWidth="1"/>
    <col min="5" max="5" width="56.140625" customWidth="1"/>
    <col min="6" max="6" width="25.42578125" customWidth="1"/>
    <col min="7" max="8" width="18.42578125" customWidth="1"/>
    <col min="9" max="10" width="11.42578125" customWidth="1"/>
    <col min="11" max="16384" width="11.42578125" hidden="1"/>
  </cols>
  <sheetData>
    <row r="1" spans="2:9" ht="15.75" thickBot="1" x14ac:dyDescent="0.3"/>
    <row r="2" spans="2:9" ht="30" customHeight="1" x14ac:dyDescent="0.25">
      <c r="B2" s="49"/>
      <c r="C2" s="50"/>
      <c r="D2" s="87" t="s">
        <v>2</v>
      </c>
      <c r="E2" s="88"/>
      <c r="F2" s="83" t="s">
        <v>246</v>
      </c>
      <c r="G2" s="93"/>
      <c r="H2" s="94"/>
    </row>
    <row r="3" spans="2:9" ht="30" customHeight="1" x14ac:dyDescent="0.25">
      <c r="B3" s="51"/>
      <c r="C3" s="48"/>
      <c r="D3" s="89"/>
      <c r="E3" s="90"/>
      <c r="F3" s="39" t="s">
        <v>0</v>
      </c>
      <c r="G3" s="95"/>
      <c r="H3" s="96"/>
    </row>
    <row r="4" spans="2:9" ht="30" customHeight="1" thickBot="1" x14ac:dyDescent="0.3">
      <c r="B4" s="52"/>
      <c r="C4" s="53"/>
      <c r="D4" s="91"/>
      <c r="E4" s="92"/>
      <c r="F4" s="40" t="s">
        <v>1</v>
      </c>
      <c r="G4" s="97"/>
      <c r="H4" s="98"/>
    </row>
    <row r="5" spans="2:9" ht="30" customHeight="1" thickBot="1" x14ac:dyDescent="0.3">
      <c r="B5" s="42"/>
      <c r="C5" s="42"/>
      <c r="D5" s="42"/>
      <c r="E5" s="42"/>
      <c r="F5" s="42"/>
      <c r="G5" s="42"/>
      <c r="H5" s="42"/>
    </row>
    <row r="6" spans="2:9" ht="30" customHeight="1" thickBot="1" x14ac:dyDescent="0.3">
      <c r="B6" s="45" t="s">
        <v>226</v>
      </c>
      <c r="C6" s="46">
        <f>COUNTIFS(D10:D21,"&lt;&gt;")</f>
        <v>10</v>
      </c>
      <c r="D6" s="42"/>
      <c r="E6" s="47" t="s">
        <v>227</v>
      </c>
      <c r="F6" s="54">
        <f>IFERROR((C7/C6),"")</f>
        <v>0.7</v>
      </c>
      <c r="G6" s="42"/>
      <c r="H6" s="42"/>
    </row>
    <row r="7" spans="2:9" ht="30" customHeight="1" thickBot="1" x14ac:dyDescent="0.3">
      <c r="B7" s="44" t="s">
        <v>225</v>
      </c>
      <c r="C7" s="56">
        <f>SUM(I10:I21)</f>
        <v>7</v>
      </c>
      <c r="D7" s="42"/>
      <c r="E7" s="42"/>
      <c r="F7" s="42"/>
      <c r="G7" s="42"/>
      <c r="H7" s="42"/>
    </row>
    <row r="8" spans="2:9" ht="15.75" thickBot="1" x14ac:dyDescent="0.3"/>
    <row r="9" spans="2:9" ht="15.75" thickBot="1" x14ac:dyDescent="0.3">
      <c r="B9" s="28" t="s">
        <v>4</v>
      </c>
      <c r="C9" s="105" t="s">
        <v>49</v>
      </c>
      <c r="D9" s="106"/>
      <c r="E9" s="6" t="s">
        <v>6</v>
      </c>
      <c r="F9" s="5" t="s">
        <v>50</v>
      </c>
      <c r="G9" s="6" t="s">
        <v>51</v>
      </c>
      <c r="H9" s="6" t="s">
        <v>52</v>
      </c>
      <c r="I9" s="6" t="s">
        <v>225</v>
      </c>
    </row>
    <row r="10" spans="2:9" ht="23.25" thickBot="1" x14ac:dyDescent="0.3">
      <c r="B10" s="130" t="s">
        <v>115</v>
      </c>
      <c r="C10" s="9" t="s">
        <v>9</v>
      </c>
      <c r="D10" s="9" t="s">
        <v>116</v>
      </c>
      <c r="E10" s="9" t="s">
        <v>117</v>
      </c>
      <c r="F10" s="9" t="s">
        <v>76</v>
      </c>
      <c r="G10" s="29">
        <v>45386</v>
      </c>
      <c r="H10" s="30">
        <v>45656</v>
      </c>
      <c r="I10" s="3">
        <v>1</v>
      </c>
    </row>
    <row r="11" spans="2:9" ht="34.5" thickBot="1" x14ac:dyDescent="0.3">
      <c r="B11" s="132"/>
      <c r="C11" s="9" t="s">
        <v>14</v>
      </c>
      <c r="D11" s="9" t="s">
        <v>118</v>
      </c>
      <c r="E11" s="9" t="s">
        <v>119</v>
      </c>
      <c r="F11" s="9" t="s">
        <v>76</v>
      </c>
      <c r="G11" s="29">
        <v>45323</v>
      </c>
      <c r="H11" s="30">
        <v>45656</v>
      </c>
      <c r="I11" s="3">
        <v>1</v>
      </c>
    </row>
    <row r="12" spans="2:9" x14ac:dyDescent="0.25">
      <c r="B12" s="107" t="s">
        <v>120</v>
      </c>
      <c r="C12" s="107" t="s">
        <v>21</v>
      </c>
      <c r="D12" s="14"/>
      <c r="E12" s="107" t="s">
        <v>122</v>
      </c>
      <c r="F12" s="107" t="s">
        <v>76</v>
      </c>
      <c r="G12" s="113">
        <v>45322</v>
      </c>
      <c r="H12" s="127">
        <v>45656</v>
      </c>
      <c r="I12" s="126">
        <v>0</v>
      </c>
    </row>
    <row r="13" spans="2:9" x14ac:dyDescent="0.25">
      <c r="B13" s="108"/>
      <c r="C13" s="108"/>
      <c r="D13" s="14"/>
      <c r="E13" s="108"/>
      <c r="F13" s="108"/>
      <c r="G13" s="114"/>
      <c r="H13" s="128"/>
      <c r="I13" s="126"/>
    </row>
    <row r="14" spans="2:9" ht="34.5" thickBot="1" x14ac:dyDescent="0.3">
      <c r="B14" s="108"/>
      <c r="C14" s="109"/>
      <c r="D14" s="9" t="s">
        <v>121</v>
      </c>
      <c r="E14" s="109"/>
      <c r="F14" s="109"/>
      <c r="G14" s="115"/>
      <c r="H14" s="129"/>
      <c r="I14" s="126"/>
    </row>
    <row r="15" spans="2:9" ht="34.5" thickBot="1" x14ac:dyDescent="0.3">
      <c r="B15" s="108"/>
      <c r="C15" s="9" t="s">
        <v>123</v>
      </c>
      <c r="D15" s="9" t="s">
        <v>124</v>
      </c>
      <c r="E15" s="9" t="s">
        <v>125</v>
      </c>
      <c r="F15" s="9" t="s">
        <v>126</v>
      </c>
      <c r="G15" s="11">
        <v>45322</v>
      </c>
      <c r="H15" s="30">
        <v>45656</v>
      </c>
      <c r="I15" s="3">
        <v>1</v>
      </c>
    </row>
    <row r="16" spans="2:9" ht="23.25" thickBot="1" x14ac:dyDescent="0.3">
      <c r="B16" s="108"/>
      <c r="C16" s="9" t="s">
        <v>127</v>
      </c>
      <c r="D16" s="9" t="s">
        <v>128</v>
      </c>
      <c r="E16" s="9" t="s">
        <v>129</v>
      </c>
      <c r="F16" s="9" t="s">
        <v>130</v>
      </c>
      <c r="G16" s="11">
        <v>45322</v>
      </c>
      <c r="H16" s="30">
        <v>45656</v>
      </c>
      <c r="I16" s="3">
        <v>1</v>
      </c>
    </row>
    <row r="17" spans="2:9" ht="15.75" thickBot="1" x14ac:dyDescent="0.3">
      <c r="B17" s="109"/>
      <c r="C17" s="9" t="s">
        <v>131</v>
      </c>
      <c r="D17" s="9" t="s">
        <v>132</v>
      </c>
      <c r="E17" s="9" t="s">
        <v>133</v>
      </c>
      <c r="F17" s="9" t="s">
        <v>134</v>
      </c>
      <c r="G17" s="11">
        <v>45322</v>
      </c>
      <c r="H17" s="30">
        <v>45656</v>
      </c>
      <c r="I17" s="3">
        <v>0</v>
      </c>
    </row>
    <row r="18" spans="2:9" ht="79.5" thickBot="1" x14ac:dyDescent="0.3">
      <c r="B18" s="130" t="s">
        <v>135</v>
      </c>
      <c r="C18" s="9" t="s">
        <v>25</v>
      </c>
      <c r="D18" s="9" t="s">
        <v>136</v>
      </c>
      <c r="E18" s="9" t="s">
        <v>137</v>
      </c>
      <c r="F18" s="9" t="s">
        <v>126</v>
      </c>
      <c r="G18" s="11">
        <v>45473</v>
      </c>
      <c r="H18" s="30">
        <v>45656</v>
      </c>
      <c r="I18" s="3">
        <v>1</v>
      </c>
    </row>
    <row r="19" spans="2:9" ht="23.25" thickBot="1" x14ac:dyDescent="0.3">
      <c r="B19" s="131"/>
      <c r="C19" s="9" t="s">
        <v>29</v>
      </c>
      <c r="D19" s="9" t="s">
        <v>138</v>
      </c>
      <c r="E19" s="9" t="s">
        <v>139</v>
      </c>
      <c r="F19" s="9" t="s">
        <v>140</v>
      </c>
      <c r="G19" s="31" t="s">
        <v>141</v>
      </c>
      <c r="H19" s="30">
        <v>45656</v>
      </c>
      <c r="I19" s="3">
        <v>1</v>
      </c>
    </row>
    <row r="20" spans="2:9" ht="45.75" thickBot="1" x14ac:dyDescent="0.3">
      <c r="B20" s="132"/>
      <c r="C20" s="9" t="s">
        <v>142</v>
      </c>
      <c r="D20" s="9" t="s">
        <v>143</v>
      </c>
      <c r="E20" s="9" t="s">
        <v>144</v>
      </c>
      <c r="F20" s="9" t="s">
        <v>145</v>
      </c>
      <c r="G20" s="11">
        <v>45382</v>
      </c>
      <c r="H20" s="30">
        <v>45656</v>
      </c>
      <c r="I20" s="3">
        <v>0</v>
      </c>
    </row>
    <row r="21" spans="2:9" ht="34.5" thickBot="1" x14ac:dyDescent="0.3">
      <c r="B21" s="7" t="s">
        <v>146</v>
      </c>
      <c r="C21" s="8" t="s">
        <v>35</v>
      </c>
      <c r="D21" s="9" t="s">
        <v>147</v>
      </c>
      <c r="E21" s="9" t="s">
        <v>148</v>
      </c>
      <c r="F21" s="8" t="s">
        <v>130</v>
      </c>
      <c r="G21" s="11">
        <v>45382</v>
      </c>
      <c r="H21" s="30">
        <v>45656</v>
      </c>
      <c r="I21" s="1">
        <v>1</v>
      </c>
    </row>
    <row r="22" spans="2:9" x14ac:dyDescent="0.25"/>
    <row r="23" spans="2:9" x14ac:dyDescent="0.25"/>
    <row r="24" spans="2:9" x14ac:dyDescent="0.25"/>
  </sheetData>
  <mergeCells count="12">
    <mergeCell ref="D2:E4"/>
    <mergeCell ref="G2:H4"/>
    <mergeCell ref="B12:B17"/>
    <mergeCell ref="C9:D9"/>
    <mergeCell ref="B10:B11"/>
    <mergeCell ref="C12:C14"/>
    <mergeCell ref="E12:E14"/>
    <mergeCell ref="I12:I14"/>
    <mergeCell ref="F12:F14"/>
    <mergeCell ref="G12:G14"/>
    <mergeCell ref="H12:H14"/>
    <mergeCell ref="B18:B2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0099-F036-43AC-8CBD-7F77A29438E8}">
  <dimension ref="A1:J38"/>
  <sheetViews>
    <sheetView topLeftCell="A20" workbookViewId="0">
      <selection activeCell="D2" sqref="D2:E4"/>
    </sheetView>
  </sheetViews>
  <sheetFormatPr baseColWidth="10" defaultColWidth="0" defaultRowHeight="15" zeroHeight="1" x14ac:dyDescent="0.25"/>
  <cols>
    <col min="1" max="1" width="11.42578125" customWidth="1"/>
    <col min="2" max="2" width="32" customWidth="1"/>
    <col min="3" max="3" width="8.140625" bestFit="1" customWidth="1"/>
    <col min="4" max="4" width="32" customWidth="1"/>
    <col min="5" max="5" width="37.5703125" customWidth="1"/>
    <col min="6" max="6" width="20.140625" customWidth="1"/>
    <col min="7" max="7" width="11.42578125" customWidth="1"/>
    <col min="8" max="8" width="24.7109375" customWidth="1"/>
    <col min="9" max="10" width="11.42578125" customWidth="1"/>
    <col min="11" max="16384" width="11.42578125" hidden="1"/>
  </cols>
  <sheetData>
    <row r="1" spans="2:9" ht="15.75" thickBot="1" x14ac:dyDescent="0.3"/>
    <row r="2" spans="2:9" ht="30" customHeight="1" x14ac:dyDescent="0.25">
      <c r="B2" s="49"/>
      <c r="C2" s="50"/>
      <c r="D2" s="87" t="s">
        <v>2</v>
      </c>
      <c r="E2" s="88"/>
      <c r="F2" s="83" t="s">
        <v>246</v>
      </c>
      <c r="G2" s="93"/>
      <c r="H2" s="94"/>
    </row>
    <row r="3" spans="2:9" ht="30" customHeight="1" x14ac:dyDescent="0.25">
      <c r="B3" s="51"/>
      <c r="C3" s="48"/>
      <c r="D3" s="89"/>
      <c r="E3" s="90"/>
      <c r="F3" s="39" t="s">
        <v>0</v>
      </c>
      <c r="G3" s="95"/>
      <c r="H3" s="96"/>
    </row>
    <row r="4" spans="2:9" ht="30" customHeight="1" thickBot="1" x14ac:dyDescent="0.3">
      <c r="B4" s="52"/>
      <c r="C4" s="53"/>
      <c r="D4" s="91"/>
      <c r="E4" s="92"/>
      <c r="F4" s="40" t="s">
        <v>1</v>
      </c>
      <c r="G4" s="97"/>
      <c r="H4" s="98"/>
    </row>
    <row r="5" spans="2:9" ht="30" customHeight="1" thickBot="1" x14ac:dyDescent="0.3">
      <c r="B5" s="42"/>
      <c r="C5" s="42"/>
      <c r="D5" s="42"/>
      <c r="E5" s="42"/>
      <c r="F5" s="42"/>
      <c r="G5" s="42"/>
      <c r="H5" s="42"/>
    </row>
    <row r="6" spans="2:9" ht="30" customHeight="1" thickBot="1" x14ac:dyDescent="0.3">
      <c r="B6" s="45" t="s">
        <v>226</v>
      </c>
      <c r="C6" s="46">
        <f>COUNTIFS(D10:D34,"&lt;&gt;")</f>
        <v>18</v>
      </c>
      <c r="D6" s="42"/>
      <c r="E6" s="47" t="s">
        <v>227</v>
      </c>
      <c r="F6" s="54">
        <f>IFERROR((C7/C6),"")</f>
        <v>0.33333333333333331</v>
      </c>
      <c r="G6" s="42"/>
      <c r="H6" s="42"/>
    </row>
    <row r="7" spans="2:9" ht="30" customHeight="1" thickBot="1" x14ac:dyDescent="0.3">
      <c r="B7" s="44" t="s">
        <v>225</v>
      </c>
      <c r="C7" s="56">
        <f>SUM(I10:I34)</f>
        <v>6</v>
      </c>
      <c r="D7" s="42"/>
      <c r="E7" s="42"/>
      <c r="F7" s="42"/>
      <c r="G7" s="42"/>
      <c r="H7" s="42"/>
    </row>
    <row r="8" spans="2:9" ht="15.75" thickBot="1" x14ac:dyDescent="0.3"/>
    <row r="9" spans="2:9" ht="15.75" thickBot="1" x14ac:dyDescent="0.3">
      <c r="B9" s="32" t="s">
        <v>4</v>
      </c>
      <c r="C9" s="105" t="s">
        <v>49</v>
      </c>
      <c r="D9" s="106"/>
      <c r="E9" s="33" t="s">
        <v>6</v>
      </c>
      <c r="F9" s="34" t="s">
        <v>50</v>
      </c>
      <c r="G9" s="33" t="s">
        <v>51</v>
      </c>
      <c r="H9" s="33" t="s">
        <v>52</v>
      </c>
      <c r="I9" s="33" t="s">
        <v>225</v>
      </c>
    </row>
    <row r="10" spans="2:9" ht="34.5" thickBot="1" x14ac:dyDescent="0.3">
      <c r="B10" s="107" t="s">
        <v>149</v>
      </c>
      <c r="C10" s="35" t="s">
        <v>9</v>
      </c>
      <c r="D10" s="35" t="s">
        <v>150</v>
      </c>
      <c r="E10" s="35" t="s">
        <v>151</v>
      </c>
      <c r="F10" s="35" t="s">
        <v>145</v>
      </c>
      <c r="G10" s="36">
        <v>45322</v>
      </c>
      <c r="H10" s="37">
        <v>45656</v>
      </c>
      <c r="I10" s="57">
        <v>1</v>
      </c>
    </row>
    <row r="11" spans="2:9" ht="79.5" thickBot="1" x14ac:dyDescent="0.3">
      <c r="B11" s="108"/>
      <c r="C11" s="9" t="s">
        <v>14</v>
      </c>
      <c r="D11" s="9" t="s">
        <v>152</v>
      </c>
      <c r="E11" s="9" t="s">
        <v>153</v>
      </c>
      <c r="F11" s="9" t="s">
        <v>126</v>
      </c>
      <c r="G11" s="11">
        <v>45322</v>
      </c>
      <c r="H11" s="30">
        <v>45656</v>
      </c>
      <c r="I11" s="57">
        <v>1</v>
      </c>
    </row>
    <row r="12" spans="2:9" ht="34.5" thickBot="1" x14ac:dyDescent="0.3">
      <c r="B12" s="108"/>
      <c r="C12" s="9" t="s">
        <v>18</v>
      </c>
      <c r="D12" s="9" t="s">
        <v>154</v>
      </c>
      <c r="E12" s="9" t="s">
        <v>155</v>
      </c>
      <c r="F12" s="9" t="s">
        <v>126</v>
      </c>
      <c r="G12" s="11">
        <v>45322</v>
      </c>
      <c r="H12" s="30">
        <v>45656</v>
      </c>
      <c r="I12" s="57">
        <v>0</v>
      </c>
    </row>
    <row r="13" spans="2:9" ht="34.5" thickBot="1" x14ac:dyDescent="0.3">
      <c r="B13" s="108"/>
      <c r="C13" s="9" t="s">
        <v>156</v>
      </c>
      <c r="D13" s="9" t="s">
        <v>157</v>
      </c>
      <c r="E13" s="9" t="s">
        <v>158</v>
      </c>
      <c r="F13" s="9" t="s">
        <v>159</v>
      </c>
      <c r="G13" s="11">
        <v>45322</v>
      </c>
      <c r="H13" s="30">
        <v>45656</v>
      </c>
      <c r="I13" s="57">
        <v>1</v>
      </c>
    </row>
    <row r="14" spans="2:9" ht="34.5" thickBot="1" x14ac:dyDescent="0.3">
      <c r="B14" s="108"/>
      <c r="C14" s="9" t="s">
        <v>160</v>
      </c>
      <c r="D14" s="9" t="s">
        <v>161</v>
      </c>
      <c r="E14" s="9" t="s">
        <v>162</v>
      </c>
      <c r="F14" s="9" t="s">
        <v>159</v>
      </c>
      <c r="G14" s="11">
        <v>45322</v>
      </c>
      <c r="H14" s="30">
        <v>45656</v>
      </c>
      <c r="I14" s="57">
        <v>0</v>
      </c>
    </row>
    <row r="15" spans="2:9" ht="34.5" thickBot="1" x14ac:dyDescent="0.3">
      <c r="B15" s="108"/>
      <c r="C15" s="9" t="s">
        <v>163</v>
      </c>
      <c r="D15" s="9" t="s">
        <v>164</v>
      </c>
      <c r="E15" s="9" t="s">
        <v>165</v>
      </c>
      <c r="F15" s="9" t="s">
        <v>159</v>
      </c>
      <c r="G15" s="11">
        <v>45322</v>
      </c>
      <c r="H15" s="30">
        <v>45656</v>
      </c>
      <c r="I15" s="57">
        <v>0</v>
      </c>
    </row>
    <row r="16" spans="2:9" ht="34.5" thickBot="1" x14ac:dyDescent="0.3">
      <c r="B16" s="108"/>
      <c r="C16" s="9" t="s">
        <v>166</v>
      </c>
      <c r="D16" s="9" t="s">
        <v>167</v>
      </c>
      <c r="E16" s="9" t="s">
        <v>168</v>
      </c>
      <c r="F16" s="8" t="s">
        <v>130</v>
      </c>
      <c r="G16" s="11">
        <v>45322</v>
      </c>
      <c r="H16" s="30">
        <v>45656</v>
      </c>
      <c r="I16" s="57">
        <v>0</v>
      </c>
    </row>
    <row r="17" spans="2:9" ht="34.5" thickBot="1" x14ac:dyDescent="0.3">
      <c r="B17" s="108"/>
      <c r="C17" s="9" t="s">
        <v>169</v>
      </c>
      <c r="D17" s="9" t="s">
        <v>170</v>
      </c>
      <c r="E17" s="9" t="s">
        <v>171</v>
      </c>
      <c r="F17" s="9" t="s">
        <v>172</v>
      </c>
      <c r="G17" s="11">
        <v>45322</v>
      </c>
      <c r="H17" s="30">
        <v>45656</v>
      </c>
      <c r="I17" s="57">
        <v>1</v>
      </c>
    </row>
    <row r="18" spans="2:9" ht="90.75" thickBot="1" x14ac:dyDescent="0.3">
      <c r="B18" s="109"/>
      <c r="C18" s="9" t="s">
        <v>173</v>
      </c>
      <c r="D18" s="9" t="s">
        <v>174</v>
      </c>
      <c r="E18" s="9" t="s">
        <v>175</v>
      </c>
      <c r="F18" s="9" t="s">
        <v>176</v>
      </c>
      <c r="G18" s="11">
        <v>45322</v>
      </c>
      <c r="H18" s="30">
        <v>45656</v>
      </c>
      <c r="I18" s="57">
        <v>0</v>
      </c>
    </row>
    <row r="19" spans="2:9" ht="40.5" customHeight="1" x14ac:dyDescent="0.25">
      <c r="B19" s="107" t="s">
        <v>177</v>
      </c>
      <c r="C19" s="107" t="s">
        <v>21</v>
      </c>
      <c r="D19" s="107" t="s">
        <v>178</v>
      </c>
      <c r="E19" s="107" t="s">
        <v>179</v>
      </c>
      <c r="F19" s="12" t="s">
        <v>180</v>
      </c>
      <c r="G19" s="113">
        <v>45322</v>
      </c>
      <c r="H19" s="127">
        <v>45656</v>
      </c>
      <c r="I19" s="136">
        <v>1</v>
      </c>
    </row>
    <row r="20" spans="2:9" ht="15.75" thickBot="1" x14ac:dyDescent="0.3">
      <c r="B20" s="108"/>
      <c r="C20" s="109"/>
      <c r="D20" s="109"/>
      <c r="E20" s="109"/>
      <c r="F20" s="8" t="s">
        <v>126</v>
      </c>
      <c r="G20" s="115"/>
      <c r="H20" s="129"/>
      <c r="I20" s="136"/>
    </row>
    <row r="21" spans="2:9" ht="18" customHeight="1" x14ac:dyDescent="0.25">
      <c r="B21" s="108"/>
      <c r="C21" s="107" t="s">
        <v>181</v>
      </c>
      <c r="D21" s="107" t="s">
        <v>182</v>
      </c>
      <c r="E21" s="107" t="s">
        <v>183</v>
      </c>
      <c r="F21" s="12" t="s">
        <v>184</v>
      </c>
      <c r="G21" s="113">
        <v>45322</v>
      </c>
      <c r="H21" s="127">
        <v>45656</v>
      </c>
      <c r="I21" s="136">
        <v>0</v>
      </c>
    </row>
    <row r="22" spans="2:9" ht="15.75" thickBot="1" x14ac:dyDescent="0.3">
      <c r="B22" s="109"/>
      <c r="C22" s="109"/>
      <c r="D22" s="109"/>
      <c r="E22" s="109"/>
      <c r="F22" s="8" t="s">
        <v>126</v>
      </c>
      <c r="G22" s="115"/>
      <c r="H22" s="129"/>
      <c r="I22" s="136"/>
    </row>
    <row r="23" spans="2:9" ht="78.75" customHeight="1" x14ac:dyDescent="0.25">
      <c r="B23" s="107" t="s">
        <v>185</v>
      </c>
      <c r="C23" s="107" t="s">
        <v>25</v>
      </c>
      <c r="D23" s="133" t="s">
        <v>245</v>
      </c>
      <c r="E23" s="107" t="s">
        <v>186</v>
      </c>
      <c r="F23" s="107" t="s">
        <v>187</v>
      </c>
      <c r="G23" s="113">
        <v>45322</v>
      </c>
      <c r="H23" s="127">
        <v>45656</v>
      </c>
      <c r="I23" s="136">
        <v>0</v>
      </c>
    </row>
    <row r="24" spans="2:9" x14ac:dyDescent="0.25">
      <c r="B24" s="108"/>
      <c r="C24" s="108"/>
      <c r="D24" s="134"/>
      <c r="E24" s="108"/>
      <c r="F24" s="108"/>
      <c r="G24" s="114"/>
      <c r="H24" s="128"/>
      <c r="I24" s="136"/>
    </row>
    <row r="25" spans="2:9" x14ac:dyDescent="0.25">
      <c r="B25" s="108"/>
      <c r="C25" s="108"/>
      <c r="D25" s="134"/>
      <c r="E25" s="108"/>
      <c r="F25" s="108"/>
      <c r="G25" s="114"/>
      <c r="H25" s="128"/>
      <c r="I25" s="136"/>
    </row>
    <row r="26" spans="2:9" x14ac:dyDescent="0.25">
      <c r="B26" s="108"/>
      <c r="C26" s="108"/>
      <c r="D26" s="134"/>
      <c r="E26" s="108"/>
      <c r="F26" s="108"/>
      <c r="G26" s="114"/>
      <c r="H26" s="128"/>
      <c r="I26" s="136"/>
    </row>
    <row r="27" spans="2:9" ht="15.75" thickBot="1" x14ac:dyDescent="0.3">
      <c r="B27" s="108"/>
      <c r="C27" s="109"/>
      <c r="D27" s="135"/>
      <c r="E27" s="109"/>
      <c r="F27" s="109"/>
      <c r="G27" s="115"/>
      <c r="H27" s="129"/>
      <c r="I27" s="136"/>
    </row>
    <row r="28" spans="2:9" ht="15.75" thickBot="1" x14ac:dyDescent="0.3">
      <c r="B28" s="109"/>
      <c r="C28" s="9" t="s">
        <v>142</v>
      </c>
      <c r="D28" s="9" t="s">
        <v>188</v>
      </c>
      <c r="E28" s="8" t="s">
        <v>189</v>
      </c>
      <c r="F28" s="9" t="s">
        <v>187</v>
      </c>
      <c r="G28" s="11">
        <v>45322</v>
      </c>
      <c r="H28" s="30">
        <v>45656</v>
      </c>
      <c r="I28" s="57">
        <v>0</v>
      </c>
    </row>
    <row r="29" spans="2:9" ht="57" thickBot="1" x14ac:dyDescent="0.3">
      <c r="B29" s="107" t="s">
        <v>190</v>
      </c>
      <c r="C29" s="9" t="s">
        <v>32</v>
      </c>
      <c r="D29" s="9" t="s">
        <v>191</v>
      </c>
      <c r="E29" s="38"/>
      <c r="F29" s="9" t="s">
        <v>87</v>
      </c>
      <c r="G29" s="11">
        <v>45322</v>
      </c>
      <c r="H29" s="30">
        <v>45656</v>
      </c>
      <c r="I29" s="57">
        <v>0</v>
      </c>
    </row>
    <row r="30" spans="2:9" ht="56.25" x14ac:dyDescent="0.25">
      <c r="B30" s="108"/>
      <c r="C30" s="107" t="s">
        <v>192</v>
      </c>
      <c r="D30" s="13" t="s">
        <v>193</v>
      </c>
      <c r="E30" s="110" t="s">
        <v>195</v>
      </c>
      <c r="F30" s="107" t="s">
        <v>145</v>
      </c>
      <c r="G30" s="113">
        <v>45322</v>
      </c>
      <c r="H30" s="127">
        <v>45656</v>
      </c>
      <c r="I30" s="136">
        <v>1</v>
      </c>
    </row>
    <row r="31" spans="2:9" ht="45.75" thickBot="1" x14ac:dyDescent="0.3">
      <c r="B31" s="109"/>
      <c r="C31" s="109"/>
      <c r="D31" s="9" t="s">
        <v>194</v>
      </c>
      <c r="E31" s="112"/>
      <c r="F31" s="109"/>
      <c r="G31" s="115"/>
      <c r="H31" s="129"/>
      <c r="I31" s="136"/>
    </row>
    <row r="32" spans="2:9" ht="22.5" x14ac:dyDescent="0.25">
      <c r="B32" s="107" t="s">
        <v>196</v>
      </c>
      <c r="C32" s="107" t="s">
        <v>35</v>
      </c>
      <c r="D32" s="107" t="s">
        <v>197</v>
      </c>
      <c r="E32" s="13" t="s">
        <v>198</v>
      </c>
      <c r="F32" s="107" t="s">
        <v>140</v>
      </c>
      <c r="G32" s="113">
        <v>45322</v>
      </c>
      <c r="H32" s="127">
        <v>45656</v>
      </c>
      <c r="I32" s="137">
        <v>0</v>
      </c>
    </row>
    <row r="33" spans="2:9" ht="15.75" thickBot="1" x14ac:dyDescent="0.3">
      <c r="B33" s="108"/>
      <c r="C33" s="109"/>
      <c r="D33" s="109"/>
      <c r="E33" s="9" t="s">
        <v>199</v>
      </c>
      <c r="F33" s="109"/>
      <c r="G33" s="115"/>
      <c r="H33" s="129"/>
      <c r="I33" s="137"/>
    </row>
    <row r="34" spans="2:9" ht="34.5" thickBot="1" x14ac:dyDescent="0.3">
      <c r="B34" s="109"/>
      <c r="C34" s="9" t="s">
        <v>200</v>
      </c>
      <c r="D34" s="9" t="s">
        <v>201</v>
      </c>
      <c r="E34" s="9" t="s">
        <v>202</v>
      </c>
      <c r="F34" s="9" t="s">
        <v>140</v>
      </c>
      <c r="G34" s="11">
        <v>45322</v>
      </c>
      <c r="H34" s="30">
        <v>45656</v>
      </c>
      <c r="I34" s="57">
        <v>0</v>
      </c>
    </row>
    <row r="35" spans="2:9" x14ac:dyDescent="0.25"/>
    <row r="36" spans="2:9" x14ac:dyDescent="0.25"/>
    <row r="37" spans="2:9" x14ac:dyDescent="0.25"/>
    <row r="38" spans="2:9" x14ac:dyDescent="0.25"/>
  </sheetData>
  <mergeCells count="39">
    <mergeCell ref="B10:B18"/>
    <mergeCell ref="B19:B22"/>
    <mergeCell ref="C19:C20"/>
    <mergeCell ref="D19:D20"/>
    <mergeCell ref="E19:E20"/>
    <mergeCell ref="C21:C22"/>
    <mergeCell ref="D21:D22"/>
    <mergeCell ref="E21:E22"/>
    <mergeCell ref="B23:B28"/>
    <mergeCell ref="C23:C27"/>
    <mergeCell ref="E23:E27"/>
    <mergeCell ref="F23:F27"/>
    <mergeCell ref="G23:G27"/>
    <mergeCell ref="I32:I33"/>
    <mergeCell ref="I30:I31"/>
    <mergeCell ref="B32:B34"/>
    <mergeCell ref="C32:C33"/>
    <mergeCell ref="D32:D33"/>
    <mergeCell ref="F32:F33"/>
    <mergeCell ref="G32:G33"/>
    <mergeCell ref="H32:H33"/>
    <mergeCell ref="B29:B31"/>
    <mergeCell ref="C30:C31"/>
    <mergeCell ref="E30:E31"/>
    <mergeCell ref="F30:F31"/>
    <mergeCell ref="G30:G31"/>
    <mergeCell ref="H30:H31"/>
    <mergeCell ref="G2:H4"/>
    <mergeCell ref="D23:D27"/>
    <mergeCell ref="I23:I27"/>
    <mergeCell ref="I19:I20"/>
    <mergeCell ref="I21:I22"/>
    <mergeCell ref="H23:H27"/>
    <mergeCell ref="G19:G20"/>
    <mergeCell ref="H19:H20"/>
    <mergeCell ref="C9:D9"/>
    <mergeCell ref="D2:E4"/>
    <mergeCell ref="G21:G22"/>
    <mergeCell ref="H21:H2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23D1-22C9-4DD4-9303-4019D0C8AE75}">
  <dimension ref="A1:K19"/>
  <sheetViews>
    <sheetView workbookViewId="0">
      <selection activeCell="I6" sqref="I6"/>
    </sheetView>
  </sheetViews>
  <sheetFormatPr baseColWidth="10" defaultColWidth="0" defaultRowHeight="15" zeroHeight="1" x14ac:dyDescent="0.25"/>
  <cols>
    <col min="1" max="1" width="11.42578125" customWidth="1"/>
    <col min="2" max="2" width="32" customWidth="1"/>
    <col min="3" max="3" width="18.140625" bestFit="1" customWidth="1"/>
    <col min="4" max="4" width="34.7109375" customWidth="1"/>
    <col min="5" max="5" width="52.42578125" customWidth="1"/>
    <col min="6" max="6" width="29.42578125" customWidth="1"/>
    <col min="7" max="7" width="15.5703125" customWidth="1"/>
    <col min="8" max="8" width="23.7109375" customWidth="1"/>
    <col min="9" max="9" width="15" customWidth="1"/>
    <col min="10" max="11" width="11.42578125" customWidth="1"/>
    <col min="12" max="16384" width="11.42578125" hidden="1"/>
  </cols>
  <sheetData>
    <row r="1" spans="2:9" ht="15.75" thickBot="1" x14ac:dyDescent="0.3"/>
    <row r="2" spans="2:9" ht="15.75" x14ac:dyDescent="0.25">
      <c r="B2" s="49"/>
      <c r="C2" s="50"/>
      <c r="D2" s="87" t="s">
        <v>2</v>
      </c>
      <c r="E2" s="88"/>
      <c r="F2" s="83" t="s">
        <v>246</v>
      </c>
      <c r="G2" s="93"/>
      <c r="H2" s="94"/>
    </row>
    <row r="3" spans="2:9" ht="15.75" x14ac:dyDescent="0.25">
      <c r="B3" s="51"/>
      <c r="C3" s="48"/>
      <c r="D3" s="89"/>
      <c r="E3" s="90"/>
      <c r="F3" s="39" t="s">
        <v>0</v>
      </c>
      <c r="G3" s="95"/>
      <c r="H3" s="96"/>
    </row>
    <row r="4" spans="2:9" ht="16.5" thickBot="1" x14ac:dyDescent="0.3">
      <c r="B4" s="52"/>
      <c r="C4" s="53"/>
      <c r="D4" s="91"/>
      <c r="E4" s="92"/>
      <c r="F4" s="40" t="s">
        <v>1</v>
      </c>
      <c r="G4" s="97"/>
      <c r="H4" s="98"/>
    </row>
    <row r="5" spans="2:9" ht="15.75" thickBot="1" x14ac:dyDescent="0.3">
      <c r="B5" s="42"/>
      <c r="C5" s="42"/>
      <c r="D5" s="42"/>
      <c r="E5" s="42"/>
      <c r="F5" s="42"/>
      <c r="G5" s="42"/>
      <c r="H5" s="42"/>
    </row>
    <row r="6" spans="2:9" ht="18.75" thickBot="1" x14ac:dyDescent="0.3">
      <c r="B6" s="45" t="s">
        <v>226</v>
      </c>
      <c r="C6" s="46">
        <f>COUNTIFS(D12:D16,"&lt;&gt;")</f>
        <v>5</v>
      </c>
      <c r="D6" s="42"/>
      <c r="E6" s="47" t="s">
        <v>227</v>
      </c>
      <c r="F6" s="54">
        <f>IFERROR((C7/C6),"")</f>
        <v>0</v>
      </c>
      <c r="G6" s="42"/>
      <c r="H6" s="42"/>
    </row>
    <row r="7" spans="2:9" ht="18.75" thickBot="1" x14ac:dyDescent="0.3">
      <c r="B7" s="44" t="s">
        <v>225</v>
      </c>
      <c r="C7" s="56">
        <f>SUM(I12:I16)</f>
        <v>0</v>
      </c>
      <c r="D7" s="42"/>
      <c r="E7" s="42"/>
      <c r="F7" s="42"/>
      <c r="G7" s="42"/>
      <c r="H7" s="42"/>
    </row>
    <row r="8" spans="2:9" ht="15.75" thickBot="1" x14ac:dyDescent="0.3"/>
    <row r="9" spans="2:9" ht="16.5" thickBot="1" x14ac:dyDescent="0.3">
      <c r="B9" s="141" t="s">
        <v>203</v>
      </c>
      <c r="C9" s="142"/>
      <c r="D9" s="142"/>
      <c r="E9" s="142"/>
      <c r="F9" s="142"/>
      <c r="G9" s="142"/>
      <c r="H9" s="142"/>
      <c r="I9" s="143"/>
    </row>
    <row r="10" spans="2:9" ht="18" customHeight="1" x14ac:dyDescent="0.25">
      <c r="B10" s="146" t="s">
        <v>64</v>
      </c>
      <c r="C10" s="144" t="s">
        <v>65</v>
      </c>
      <c r="D10" s="148" t="s">
        <v>66</v>
      </c>
      <c r="E10" s="150" t="s">
        <v>204</v>
      </c>
      <c r="F10" s="150" t="s">
        <v>69</v>
      </c>
      <c r="G10" s="144" t="s">
        <v>70</v>
      </c>
      <c r="H10" s="144" t="s">
        <v>71</v>
      </c>
      <c r="I10" s="144" t="s">
        <v>224</v>
      </c>
    </row>
    <row r="11" spans="2:9" ht="15.75" thickBot="1" x14ac:dyDescent="0.3">
      <c r="B11" s="147"/>
      <c r="C11" s="145"/>
      <c r="D11" s="149"/>
      <c r="E11" s="151"/>
      <c r="F11" s="151"/>
      <c r="G11" s="145"/>
      <c r="H11" s="145"/>
      <c r="I11" s="145"/>
    </row>
    <row r="12" spans="2:9" ht="75.75" thickBot="1" x14ac:dyDescent="0.3">
      <c r="B12" s="138" t="s">
        <v>205</v>
      </c>
      <c r="C12" s="78">
        <v>6.1</v>
      </c>
      <c r="D12" s="41" t="s">
        <v>206</v>
      </c>
      <c r="E12" s="41" t="s">
        <v>207</v>
      </c>
      <c r="F12" s="41" t="s">
        <v>208</v>
      </c>
      <c r="G12" s="41" t="s">
        <v>76</v>
      </c>
      <c r="H12" s="79">
        <v>45412</v>
      </c>
      <c r="I12" s="80">
        <v>0</v>
      </c>
    </row>
    <row r="13" spans="2:9" ht="45.75" thickBot="1" x14ac:dyDescent="0.3">
      <c r="B13" s="139"/>
      <c r="C13" s="78">
        <v>6.2</v>
      </c>
      <c r="D13" s="41" t="s">
        <v>209</v>
      </c>
      <c r="E13" s="41" t="s">
        <v>210</v>
      </c>
      <c r="F13" s="41" t="s">
        <v>211</v>
      </c>
      <c r="G13" s="41" t="s">
        <v>212</v>
      </c>
      <c r="H13" s="79">
        <v>45412</v>
      </c>
      <c r="I13" s="80">
        <v>0</v>
      </c>
    </row>
    <row r="14" spans="2:9" ht="60.75" thickBot="1" x14ac:dyDescent="0.3">
      <c r="B14" s="139"/>
      <c r="C14" s="78">
        <v>6.3</v>
      </c>
      <c r="D14" s="41" t="s">
        <v>213</v>
      </c>
      <c r="E14" s="41" t="s">
        <v>214</v>
      </c>
      <c r="F14" s="41" t="s">
        <v>215</v>
      </c>
      <c r="G14" s="41" t="s">
        <v>212</v>
      </c>
      <c r="H14" s="79">
        <v>44925</v>
      </c>
      <c r="I14" s="80">
        <v>0</v>
      </c>
    </row>
    <row r="15" spans="2:9" ht="30.75" thickBot="1" x14ac:dyDescent="0.3">
      <c r="B15" s="139"/>
      <c r="C15" s="78">
        <v>6.6</v>
      </c>
      <c r="D15" s="41" t="s">
        <v>216</v>
      </c>
      <c r="E15" s="41" t="s">
        <v>217</v>
      </c>
      <c r="F15" s="41" t="s">
        <v>218</v>
      </c>
      <c r="G15" s="41" t="s">
        <v>140</v>
      </c>
      <c r="H15" s="79">
        <v>45656</v>
      </c>
      <c r="I15" s="80">
        <v>0</v>
      </c>
    </row>
    <row r="16" spans="2:9" ht="75.75" thickBot="1" x14ac:dyDescent="0.3">
      <c r="B16" s="140"/>
      <c r="C16" s="78">
        <v>6.7</v>
      </c>
      <c r="D16" s="41" t="s">
        <v>219</v>
      </c>
      <c r="E16" s="41" t="s">
        <v>220</v>
      </c>
      <c r="F16" s="41" t="s">
        <v>221</v>
      </c>
      <c r="G16" s="41" t="s">
        <v>212</v>
      </c>
      <c r="H16" s="79">
        <v>45626</v>
      </c>
      <c r="I16" s="81">
        <v>0</v>
      </c>
    </row>
    <row r="17" x14ac:dyDescent="0.25"/>
    <row r="18" x14ac:dyDescent="0.25"/>
    <row r="19" x14ac:dyDescent="0.25"/>
  </sheetData>
  <mergeCells count="12">
    <mergeCell ref="B12:B16"/>
    <mergeCell ref="D2:E4"/>
    <mergeCell ref="G2:H4"/>
    <mergeCell ref="B9:I9"/>
    <mergeCell ref="I10:I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Componente 1</vt:lpstr>
      <vt:lpstr>Componente 2</vt:lpstr>
      <vt:lpstr>Componente 3</vt:lpstr>
      <vt:lpstr>Componente 4</vt:lpstr>
      <vt:lpstr>Componente 5</vt:lpstr>
      <vt:lpstr>Componente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Rosa</dc:creator>
  <cp:lastModifiedBy>Olga Rosa</cp:lastModifiedBy>
  <dcterms:created xsi:type="dcterms:W3CDTF">2025-01-16T20:18:35Z</dcterms:created>
  <dcterms:modified xsi:type="dcterms:W3CDTF">2025-01-16T22:32:13Z</dcterms:modified>
</cp:coreProperties>
</file>